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200" windowHeight="12285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(3)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<sst xmlns="http://schemas.openxmlformats.org/spreadsheetml/2006/main" count="587" uniqueCount="167">
  <si>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</si>
  <si>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</si>
  <si>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</si>
  <si>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</si>
  <si>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</si>
  <si>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</si>
  <si>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</si>
  <si>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</si>
  <si>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</si>
  <si>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</si>
  <si>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</si>
  <si>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</si>
  <si>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</si>
  <si>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</si>
  <si>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</si>
  <si>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</si>
  <si>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</si>
  <si>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</si>
  <si>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</si>
  <si>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</si>
  <si>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</si>
  <si>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</si>
  <si>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</si>
  <si>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</si>
  <si>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</si>
  <si>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</si>
  <si>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</si>
  <si>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</si>
  <si>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</si>
  <si>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</si>
  <si>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</si>
  <si>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</si>
  <si>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</si>
  <si>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</si>
  <si>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</si>
  <si>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</si>
  <si>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</si>
  <si>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</si>
  <si>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</si>
  <si>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</si>
  <si>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</si>
  <si>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</si>
  <si>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</si>
  <si>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</si>
  <si>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</si>
  <si>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</si>
  <si>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</si>
  <si>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</si>
  <si>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</si>
  <si>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</si>
  <si>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</si>
  <si>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</si>
  <si>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</si>
  <si>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</si>
  <si>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</si>
  <si>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</si>
  <si>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</si>
  <si>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</si>
  <si>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</si>
  <si>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</si>
  <si>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</si>
  <si>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</si>
  <si>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</si>
  <si>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</si>
  <si>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</si>
  <si>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</si>
  <si>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</si>
  <si>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</si>
  <si>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</si>
  <si>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</si>
  <si>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</si>
  <si>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</si>
  <si>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</si>
  <si>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</si>
  <si>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</si>
  <si>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</si>
  <si>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</si>
  <si>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</si>
  <si>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</si>
  <si>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</si>
  <si>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</si>
  <si>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</si>
  <si>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</si>
  <si>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</si>
  <si>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</si>
  <si>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</si>
  <si>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</si>
  <si>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</si>
  <si>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</si>
  <si>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</si>
  <si>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</si>
  <si>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</si>
  <si>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</si>
  <si>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</si>
  <si>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</si>
  <si>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</si>
  <si>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</si>
  <si>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</si>
  <si>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</si>
  <si>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</si>
  <si>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</si>
  <si>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</si>
  <si>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</si>
  <si>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</si>
  <si>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</si>
  <si>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</si>
  <si>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</si>
  <si>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</si>
  <si>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</si>
  <si>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</si>
  <si>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</si>
  <si>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</si>
  <si>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</si>
  <si>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</si>
  <si>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</si>
  <si>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</si>
  <si>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</si>
  <si>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</si>
  <si>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</si>
  <si>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</si>
  <si>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</si>
  <si>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</si>
  <si>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</si>
  <si>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</si>
  <si>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</si>
  <si>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</si>
  <si>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</si>
  <si>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</si>
  <si>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</si>
  <si>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</si>
  <si>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</si>
  <si>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</si>
  <si>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</si>
  <si>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</si>
  <si>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</si>
  <si>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</si>
  <si>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</si>
  <si>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</si>
  <si>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</si>
  <si>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</si>
  <si>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</si>
  <si>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</si>
  <si>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</si>
  <si>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</si>
  <si>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</si>
  <si>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</si>
  <si>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</si>
  <si>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</si>
  <si>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</si>
  <si>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</si>
  <si>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</si>
  <si>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</si>
  <si>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</si>
  <si>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</si>
  <si>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</si>
  <si>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</si>
  <si>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</si>
  <si>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</si>
  <si>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</si>
  <si>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</si>
  <si>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Příspěvková organizace: Mateřská škola Brno, Řezáčova 3, příspěvková organizace</t>
  </si>
  <si>
    <t>Zpracoval(a):  Bc.Marcela Giblová účetní</t>
  </si>
  <si>
    <t>Schválil(a): Mgr. Ladislava Zezuláková ředitelka školy</t>
  </si>
  <si>
    <t>Střednědobý výhled rozpočtu příspěvkové organizace na období 2021-2022</t>
  </si>
  <si>
    <t>V Brně dne: 2.12.2019</t>
  </si>
  <si>
    <t>Vý 2021/FP 2020</t>
  </si>
  <si>
    <t>Vý 2022/Vý 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</si>
</sst>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>
      <alignment/>
      <protection/>
    </xf>
    <xf numFmtId="0" fontId="5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8" applyFont="1">
      <alignment/>
      <protection/>
    </xf>
    <xf numFmtId="0" fontId="3" fillId="0" borderId="0" xfId="48" applyFont="1" applyBorder="1">
      <alignment/>
      <protection/>
    </xf>
    <xf numFmtId="0" fontId="15" fillId="0" borderId="0" xfId="49" applyFont="1">
      <alignment/>
      <protection/>
    </xf>
    <xf numFmtId="0" fontId="15" fillId="0" borderId="15" xfId="49" applyFont="1" applyBorder="1" applyAlignment="1">
      <alignment horizontal="left"/>
      <protection/>
    </xf>
    <xf numFmtId="0" fontId="15" fillId="0" borderId="16" xfId="49" applyFont="1" applyBorder="1" applyAlignment="1">
      <alignment horizontal="left"/>
      <protection/>
    </xf>
    <xf numFmtId="0" fontId="15" fillId="0" borderId="17" xfId="49" applyFont="1" applyBorder="1">
      <alignment/>
      <protection/>
    </xf>
    <xf numFmtId="0" fontId="15" fillId="0" borderId="18" xfId="49" applyFont="1" applyBorder="1">
      <alignment/>
      <protection/>
    </xf>
    <xf numFmtId="0" fontId="15" fillId="0" borderId="19" xfId="49" applyFont="1" applyBorder="1">
      <alignment/>
      <protection/>
    </xf>
    <xf numFmtId="0" fontId="15" fillId="0" borderId="20" xfId="49" applyFont="1" applyBorder="1">
      <alignment/>
      <protection/>
    </xf>
    <xf numFmtId="0" fontId="15" fillId="0" borderId="21" xfId="49" applyFont="1" applyBorder="1">
      <alignment/>
      <protection/>
    </xf>
    <xf numFmtId="0" fontId="15" fillId="0" borderId="22" xfId="49" applyFont="1" applyBorder="1">
      <alignment/>
      <protection/>
    </xf>
    <xf numFmtId="0" fontId="15" fillId="0" borderId="19" xfId="49" applyFont="1" applyBorder="1" applyAlignment="1">
      <alignment horizontal="center"/>
      <protection/>
    </xf>
    <xf numFmtId="0" fontId="15" fillId="0" borderId="20" xfId="49" applyFont="1" applyBorder="1" applyAlignment="1">
      <alignment horizontal="center"/>
      <protection/>
    </xf>
    <xf numFmtId="0" fontId="15" fillId="0" borderId="21" xfId="49" applyFont="1" applyBorder="1" applyAlignment="1">
      <alignment/>
      <protection/>
    </xf>
    <xf numFmtId="0" fontId="15" fillId="0" borderId="17" xfId="49" applyFont="1" applyBorder="1" applyAlignment="1">
      <alignment/>
      <protection/>
    </xf>
    <xf numFmtId="0" fontId="15" fillId="0" borderId="23" xfId="49" applyFont="1" applyBorder="1">
      <alignment/>
      <protection/>
    </xf>
    <xf numFmtId="0" fontId="15" fillId="0" borderId="24" xfId="49" applyFont="1" applyBorder="1">
      <alignment/>
      <protection/>
    </xf>
    <xf numFmtId="3" fontId="15" fillId="0" borderId="20" xfId="49" applyNumberFormat="1" applyFont="1" applyBorder="1">
      <alignment/>
      <protection/>
    </xf>
    <xf numFmtId="3" fontId="15" fillId="0" borderId="25" xfId="49" applyNumberFormat="1" applyFont="1" applyBorder="1">
      <alignment/>
      <protection/>
    </xf>
    <xf numFmtId="3" fontId="15" fillId="0" borderId="26" xfId="49" applyNumberFormat="1" applyFont="1" applyBorder="1">
      <alignment/>
      <protection/>
    </xf>
    <xf numFmtId="3" fontId="15" fillId="0" borderId="27" xfId="49" applyNumberFormat="1" applyFont="1" applyBorder="1">
      <alignment/>
      <protection/>
    </xf>
    <xf numFmtId="3" fontId="15" fillId="0" borderId="28" xfId="49" applyNumberFormat="1" applyFont="1" applyBorder="1">
      <alignment/>
      <protection/>
    </xf>
    <xf numFmtId="3" fontId="15" fillId="0" borderId="29" xfId="49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8" applyFont="1" applyBorder="1" applyAlignment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8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9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9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4" fontId="21" fillId="0" borderId="38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vertical="center"/>
      <protection/>
    </xf>
    <xf numFmtId="164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vertical="center"/>
      <protection/>
    </xf>
    <xf numFmtId="164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164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4" fontId="20" fillId="0" borderId="22" xfId="0" applyNumberFormat="1" applyFont="1" applyBorder="1" applyAlignment="1" applyProtection="1">
      <alignment vertical="center"/>
      <protection locked="0"/>
    </xf>
    <xf numFmtId="164" fontId="20" fillId="0" borderId="20" xfId="0" applyNumberFormat="1" applyFont="1" applyBorder="1" applyAlignment="1" applyProtection="1">
      <alignment vertical="center"/>
      <protection locked="0"/>
    </xf>
    <xf numFmtId="164" fontId="20" fillId="0" borderId="41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4" fontId="20" fillId="0" borderId="24" xfId="0" applyNumberFormat="1" applyFont="1" applyFill="1" applyBorder="1" applyAlignment="1" applyProtection="1">
      <alignment vertical="center"/>
      <protection/>
    </xf>
    <xf numFmtId="164" fontId="20" fillId="0" borderId="29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9" applyFont="1" applyBorder="1" applyAlignment="1">
      <alignment horizontal="center"/>
      <protection/>
    </xf>
    <xf numFmtId="0" fontId="15" fillId="0" borderId="48" xfId="49" applyFont="1" applyBorder="1">
      <alignment/>
      <protection/>
    </xf>
    <xf numFmtId="0" fontId="15" fillId="0" borderId="49" xfId="49" applyFont="1" applyBorder="1">
      <alignment/>
      <protection/>
    </xf>
    <xf numFmtId="0" fontId="14" fillId="0" borderId="33" xfId="49" applyFont="1" applyBorder="1" applyAlignment="1">
      <alignment horizontal="center"/>
      <protection/>
    </xf>
    <xf numFmtId="0" fontId="14" fillId="0" borderId="36" xfId="49" applyFont="1" applyBorder="1" applyAlignment="1">
      <alignment horizontal="center"/>
      <protection/>
    </xf>
    <xf numFmtId="0" fontId="14" fillId="0" borderId="46" xfId="49" applyFont="1" applyBorder="1" applyAlignment="1">
      <alignment horizontal="center"/>
      <protection/>
    </xf>
    <xf numFmtId="0" fontId="14" fillId="0" borderId="31" xfId="49" applyFont="1" applyBorder="1" applyAlignment="1">
      <alignment horizontal="center"/>
      <protection/>
    </xf>
    <xf numFmtId="0" fontId="14" fillId="0" borderId="12" xfId="49" applyFont="1" applyBorder="1" applyAlignment="1">
      <alignment horizontal="center"/>
      <protection/>
    </xf>
    <xf numFmtId="0" fontId="15" fillId="0" borderId="17" xfId="49" applyFont="1" applyFill="1" applyBorder="1">
      <alignment/>
      <protection/>
    </xf>
    <xf numFmtId="0" fontId="15" fillId="0" borderId="18" xfId="49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4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8" applyFont="1" applyFill="1" applyBorder="1" applyAlignment="1">
      <alignment horizontal="center" vertical="center" wrapText="1"/>
      <protection/>
    </xf>
    <xf numFmtId="0" fontId="2" fillId="0" borderId="51" xfId="48" applyFont="1" applyFill="1" applyBorder="1" applyAlignment="1">
      <alignment horizontal="center" vertical="center" wrapText="1"/>
      <protection/>
    </xf>
    <xf numFmtId="0" fontId="2" fillId="0" borderId="52" xfId="48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4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4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4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4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164" fontId="20" fillId="0" borderId="22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164" fontId="20" fillId="0" borderId="16" xfId="0" applyNumberFormat="1" applyFont="1" applyFill="1" applyBorder="1" applyAlignment="1" applyProtection="1">
      <alignment/>
      <protection/>
    </xf>
    <xf numFmtId="164" fontId="20" fillId="0" borderId="4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8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8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right"/>
      <protection/>
    </xf>
    <xf numFmtId="0" fontId="25" fillId="33" borderId="10" xfId="48" applyFont="1" applyFill="1" applyBorder="1">
      <alignment/>
      <protection/>
    </xf>
    <xf numFmtId="0" fontId="25" fillId="33" borderId="31" xfId="48" applyFont="1" applyFill="1" applyBorder="1" applyAlignment="1">
      <alignment horizontal="center"/>
      <protection/>
    </xf>
    <xf numFmtId="0" fontId="25" fillId="33" borderId="57" xfId="48" applyFont="1" applyFill="1" applyBorder="1" applyAlignment="1">
      <alignment horizontal="center"/>
      <protection/>
    </xf>
    <xf numFmtId="0" fontId="25" fillId="33" borderId="11" xfId="48" applyFont="1" applyFill="1" applyBorder="1">
      <alignment/>
      <protection/>
    </xf>
    <xf numFmtId="0" fontId="25" fillId="33" borderId="33" xfId="48" applyFont="1" applyFill="1" applyBorder="1" applyAlignment="1">
      <alignment horizontal="center"/>
      <protection/>
    </xf>
    <xf numFmtId="0" fontId="25" fillId="33" borderId="28" xfId="48" applyFont="1" applyFill="1" applyBorder="1" applyAlignment="1">
      <alignment horizontal="center"/>
      <protection/>
    </xf>
    <xf numFmtId="0" fontId="25" fillId="33" borderId="43" xfId="48" applyFont="1" applyFill="1" applyBorder="1" applyAlignment="1">
      <alignment horizontal="center"/>
      <protection/>
    </xf>
    <xf numFmtId="0" fontId="25" fillId="33" borderId="29" xfId="48" applyFont="1" applyFill="1" applyBorder="1" applyAlignment="1">
      <alignment horizontal="center"/>
      <protection/>
    </xf>
    <xf numFmtId="0" fontId="24" fillId="0" borderId="58" xfId="48" applyFont="1" applyBorder="1">
      <alignment/>
      <protection/>
    </xf>
    <xf numFmtId="3" fontId="24" fillId="0" borderId="59" xfId="48" applyNumberFormat="1" applyFont="1" applyBorder="1">
      <alignment/>
      <protection/>
    </xf>
    <xf numFmtId="3" fontId="24" fillId="0" borderId="60" xfId="48" applyNumberFormat="1" applyFont="1" applyBorder="1">
      <alignment/>
      <protection/>
    </xf>
    <xf numFmtId="3" fontId="24" fillId="0" borderId="61" xfId="48" applyNumberFormat="1" applyFont="1" applyBorder="1">
      <alignment/>
      <protection/>
    </xf>
    <xf numFmtId="0" fontId="24" fillId="0" borderId="19" xfId="48" applyFont="1" applyFill="1" applyBorder="1">
      <alignment/>
      <protection/>
    </xf>
    <xf numFmtId="3" fontId="24" fillId="0" borderId="22" xfId="48" applyNumberFormat="1" applyFont="1" applyBorder="1">
      <alignment/>
      <protection/>
    </xf>
    <xf numFmtId="3" fontId="24" fillId="0" borderId="44" xfId="48" applyNumberFormat="1" applyFont="1" applyBorder="1">
      <alignment/>
      <protection/>
    </xf>
    <xf numFmtId="0" fontId="24" fillId="0" borderId="19" xfId="48" applyFont="1" applyBorder="1">
      <alignment/>
      <protection/>
    </xf>
    <xf numFmtId="3" fontId="24" fillId="0" borderId="25" xfId="48" applyNumberFormat="1" applyFont="1" applyBorder="1">
      <alignment/>
      <protection/>
    </xf>
    <xf numFmtId="0" fontId="24" fillId="0" borderId="58" xfId="48" applyFont="1" applyFill="1" applyBorder="1">
      <alignment/>
      <protection/>
    </xf>
    <xf numFmtId="3" fontId="24" fillId="0" borderId="20" xfId="48" applyNumberFormat="1" applyFont="1" applyBorder="1">
      <alignment/>
      <protection/>
    </xf>
    <xf numFmtId="3" fontId="24" fillId="0" borderId="42" xfId="48" applyNumberFormat="1" applyFont="1" applyBorder="1">
      <alignment/>
      <protection/>
    </xf>
    <xf numFmtId="0" fontId="24" fillId="0" borderId="62" xfId="48" applyFont="1" applyBorder="1">
      <alignment/>
      <protection/>
    </xf>
    <xf numFmtId="3" fontId="24" fillId="0" borderId="43" xfId="48" applyNumberFormat="1" applyFont="1" applyBorder="1">
      <alignment/>
      <protection/>
    </xf>
    <xf numFmtId="0" fontId="24" fillId="0" borderId="55" xfId="48" applyFont="1" applyBorder="1">
      <alignment/>
      <protection/>
    </xf>
    <xf numFmtId="0" fontId="24" fillId="33" borderId="63" xfId="48" applyFont="1" applyFill="1" applyBorder="1">
      <alignment/>
      <protection/>
    </xf>
    <xf numFmtId="0" fontId="25" fillId="0" borderId="52" xfId="48" applyFont="1" applyFill="1" applyBorder="1">
      <alignment/>
      <protection/>
    </xf>
    <xf numFmtId="3" fontId="25" fillId="0" borderId="50" xfId="48" applyNumberFormat="1" applyFont="1" applyFill="1" applyBorder="1">
      <alignment/>
      <protection/>
    </xf>
    <xf numFmtId="3" fontId="25" fillId="0" borderId="51" xfId="48" applyNumberFormat="1" applyFont="1" applyFill="1" applyBorder="1">
      <alignment/>
      <protection/>
    </xf>
    <xf numFmtId="0" fontId="25" fillId="0" borderId="64" xfId="48" applyFont="1" applyFill="1" applyBorder="1">
      <alignment/>
      <protection/>
    </xf>
    <xf numFmtId="3" fontId="25" fillId="0" borderId="65" xfId="48" applyNumberFormat="1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0" borderId="53" xfId="48" applyFont="1" applyBorder="1">
      <alignment/>
      <protection/>
    </xf>
    <xf numFmtId="0" fontId="24" fillId="0" borderId="16" xfId="48" applyFont="1" applyBorder="1" applyAlignment="1">
      <alignment wrapText="1"/>
      <protection/>
    </xf>
    <xf numFmtId="3" fontId="24" fillId="0" borderId="66" xfId="48" applyNumberFormat="1" applyFont="1" applyBorder="1">
      <alignment/>
      <protection/>
    </xf>
    <xf numFmtId="3" fontId="24" fillId="0" borderId="27" xfId="48" applyNumberFormat="1" applyFont="1" applyBorder="1">
      <alignment/>
      <protection/>
    </xf>
    <xf numFmtId="0" fontId="24" fillId="0" borderId="22" xfId="48" applyFont="1" applyBorder="1">
      <alignment/>
      <protection/>
    </xf>
    <xf numFmtId="0" fontId="24" fillId="0" borderId="16" xfId="48" applyFont="1" applyBorder="1">
      <alignment/>
      <protection/>
    </xf>
    <xf numFmtId="3" fontId="24" fillId="0" borderId="34" xfId="48" applyNumberFormat="1" applyFont="1" applyBorder="1">
      <alignment/>
      <protection/>
    </xf>
    <xf numFmtId="3" fontId="24" fillId="0" borderId="67" xfId="48" applyNumberFormat="1" applyFont="1" applyBorder="1">
      <alignment/>
      <protection/>
    </xf>
    <xf numFmtId="3" fontId="24" fillId="0" borderId="40" xfId="48" applyNumberFormat="1" applyFont="1" applyBorder="1">
      <alignment/>
      <protection/>
    </xf>
    <xf numFmtId="3" fontId="24" fillId="0" borderId="26" xfId="48" applyNumberFormat="1" applyFont="1" applyBorder="1">
      <alignment/>
      <protection/>
    </xf>
    <xf numFmtId="0" fontId="24" fillId="0" borderId="18" xfId="48" applyFont="1" applyBorder="1">
      <alignment/>
      <protection/>
    </xf>
    <xf numFmtId="3" fontId="24" fillId="0" borderId="68" xfId="48" applyNumberFormat="1" applyFont="1" applyBorder="1">
      <alignment/>
      <protection/>
    </xf>
    <xf numFmtId="0" fontId="25" fillId="33" borderId="36" xfId="48" applyFont="1" applyFill="1" applyBorder="1" applyAlignment="1">
      <alignment horizontal="center"/>
      <protection/>
    </xf>
    <xf numFmtId="0" fontId="24" fillId="0" borderId="53" xfId="48" applyFont="1" applyFill="1" applyBorder="1">
      <alignment/>
      <protection/>
    </xf>
    <xf numFmtId="3" fontId="24" fillId="0" borderId="28" xfId="48" applyNumberFormat="1" applyFont="1" applyBorder="1">
      <alignment/>
      <protection/>
    </xf>
    <xf numFmtId="3" fontId="24" fillId="0" borderId="29" xfId="48" applyNumberFormat="1" applyFont="1" applyBorder="1">
      <alignment/>
      <protection/>
    </xf>
    <xf numFmtId="0" fontId="24" fillId="0" borderId="24" xfId="48" applyFont="1" applyBorder="1">
      <alignment/>
      <protection/>
    </xf>
    <xf numFmtId="0" fontId="25" fillId="33" borderId="63" xfId="48" applyFont="1" applyFill="1" applyBorder="1">
      <alignment/>
      <protection/>
    </xf>
    <xf numFmtId="3" fontId="25" fillId="33" borderId="63" xfId="48" applyNumberFormat="1" applyFont="1" applyFill="1" applyBorder="1">
      <alignment/>
      <protection/>
    </xf>
    <xf numFmtId="0" fontId="25" fillId="0" borderId="0" xfId="48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4" fontId="20" fillId="0" borderId="19" xfId="0" applyNumberFormat="1" applyFont="1" applyBorder="1" applyAlignment="1">
      <alignment/>
    </xf>
    <xf numFmtId="164" fontId="20" fillId="0" borderId="69" xfId="0" applyNumberFormat="1" applyFont="1" applyFill="1" applyBorder="1" applyAlignment="1" applyProtection="1">
      <alignment vertical="center"/>
      <protection/>
    </xf>
    <xf numFmtId="164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4" fontId="22" fillId="0" borderId="42" xfId="0" applyNumberFormat="1" applyFont="1" applyBorder="1" applyAlignment="1">
      <alignment/>
    </xf>
    <xf numFmtId="164" fontId="20" fillId="0" borderId="70" xfId="0" applyNumberFormat="1" applyFont="1" applyBorder="1" applyAlignment="1">
      <alignment/>
    </xf>
    <xf numFmtId="164" fontId="20" fillId="0" borderId="61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/>
      <protection/>
    </xf>
    <xf numFmtId="164" fontId="20" fillId="0" borderId="22" xfId="0" applyNumberFormat="1" applyFont="1" applyBorder="1" applyAlignment="1" applyProtection="1">
      <alignment/>
      <protection/>
    </xf>
    <xf numFmtId="164" fontId="20" fillId="0" borderId="41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20" fillId="0" borderId="71" xfId="0" applyNumberFormat="1" applyFont="1" applyFill="1" applyBorder="1" applyAlignment="1" applyProtection="1">
      <alignment/>
      <protection/>
    </xf>
    <xf numFmtId="164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164" fontId="22" fillId="0" borderId="44" xfId="0" applyNumberFormat="1" applyFont="1" applyBorder="1" applyAlignment="1" applyProtection="1">
      <alignment/>
      <protection/>
    </xf>
    <xf numFmtId="164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4" fontId="20" fillId="0" borderId="44" xfId="0" applyNumberFormat="1" applyFont="1" applyBorder="1" applyAlignment="1" applyProtection="1">
      <alignment/>
      <protection/>
    </xf>
    <xf numFmtId="164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9" applyFont="1" applyFill="1" applyBorder="1" applyAlignment="1">
      <alignment horizontal="center"/>
      <protection/>
    </xf>
    <xf numFmtId="0" fontId="14" fillId="0" borderId="37" xfId="49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0" fillId="0" borderId="71" xfId="0" applyNumberFormat="1" applyFont="1" applyFill="1" applyBorder="1" applyAlignment="1" applyProtection="1">
      <alignment vertical="center"/>
      <protection/>
    </xf>
    <xf numFmtId="164" fontId="21" fillId="0" borderId="71" xfId="0" applyNumberFormat="1" applyFont="1" applyFill="1" applyBorder="1" applyAlignment="1" applyProtection="1">
      <alignment vertical="center"/>
      <protection/>
    </xf>
    <xf numFmtId="164" fontId="20" fillId="0" borderId="74" xfId="0" applyNumberFormat="1" applyFont="1" applyFill="1" applyBorder="1" applyAlignment="1" applyProtection="1">
      <alignment vertical="center"/>
      <protection/>
    </xf>
    <xf numFmtId="164" fontId="21" fillId="0" borderId="54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 vertical="center"/>
      <protection/>
    </xf>
    <xf numFmtId="164" fontId="21" fillId="0" borderId="75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/>
      <protection/>
    </xf>
    <xf numFmtId="164" fontId="20" fillId="0" borderId="76" xfId="0" applyNumberFormat="1" applyFont="1" applyBorder="1" applyAlignment="1" applyProtection="1">
      <alignment vertical="center"/>
      <protection/>
    </xf>
    <xf numFmtId="164" fontId="21" fillId="0" borderId="67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 vertical="center"/>
      <protection/>
    </xf>
    <xf numFmtId="164" fontId="21" fillId="0" borderId="59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/>
      <protection/>
    </xf>
    <xf numFmtId="164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4" fontId="20" fillId="0" borderId="78" xfId="0" applyNumberFormat="1" applyFont="1" applyFill="1" applyBorder="1" applyAlignment="1" applyProtection="1">
      <alignment vertical="center"/>
      <protection/>
    </xf>
    <xf numFmtId="164" fontId="20" fillId="0" borderId="56" xfId="0" applyNumberFormat="1" applyFont="1" applyBorder="1" applyAlignment="1" applyProtection="1">
      <alignment/>
      <protection/>
    </xf>
    <xf numFmtId="164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4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/>
      <protection/>
    </xf>
    <xf numFmtId="0" fontId="25" fillId="33" borderId="77" xfId="48" applyFont="1" applyFill="1" applyBorder="1" applyAlignment="1">
      <alignment horizontal="center"/>
      <protection/>
    </xf>
    <xf numFmtId="0" fontId="25" fillId="33" borderId="10" xfId="48" applyFont="1" applyFill="1" applyBorder="1" applyAlignment="1">
      <alignment horizontal="center"/>
      <protection/>
    </xf>
    <xf numFmtId="0" fontId="25" fillId="33" borderId="11" xfId="48" applyFont="1" applyFill="1" applyBorder="1" applyAlignment="1">
      <alignment horizontal="center"/>
      <protection/>
    </xf>
    <xf numFmtId="0" fontId="24" fillId="34" borderId="48" xfId="48" applyFont="1" applyFill="1" applyBorder="1">
      <alignment/>
      <protection/>
    </xf>
    <xf numFmtId="0" fontId="24" fillId="34" borderId="79" xfId="48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4" fontId="22" fillId="0" borderId="44" xfId="0" applyNumberFormat="1" applyFont="1" applyBorder="1" applyAlignment="1" applyProtection="1">
      <alignment vertical="center"/>
      <protection/>
    </xf>
    <xf numFmtId="164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4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25" fillId="33" borderId="46" xfId="48" applyFont="1" applyFill="1" applyBorder="1" applyAlignment="1">
      <alignment horizontal="center"/>
      <protection/>
    </xf>
    <xf numFmtId="0" fontId="25" fillId="33" borderId="31" xfId="48" applyFont="1" applyFill="1" applyBorder="1" applyAlignment="1">
      <alignment horizontal="center"/>
      <protection/>
    </xf>
    <xf numFmtId="3" fontId="25" fillId="0" borderId="10" xfId="48" applyNumberFormat="1" applyFont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8" applyFont="1" applyBorder="1" applyAlignment="1">
      <alignment horizontal="center"/>
      <protection/>
    </xf>
    <xf numFmtId="0" fontId="14" fillId="0" borderId="46" xfId="48" applyFont="1" applyFill="1" applyBorder="1" applyAlignment="1">
      <alignment horizontal="center"/>
      <protection/>
    </xf>
    <xf numFmtId="0" fontId="14" fillId="0" borderId="31" xfId="48" applyFont="1" applyFill="1" applyBorder="1" applyAlignment="1">
      <alignment horizontal="center"/>
      <protection/>
    </xf>
    <xf numFmtId="0" fontId="14" fillId="0" borderId="57" xfId="48" applyFont="1" applyFill="1" applyBorder="1" applyAlignment="1">
      <alignment horizontal="center"/>
      <protection/>
    </xf>
    <xf numFmtId="3" fontId="25" fillId="0" borderId="72" xfId="48" applyNumberFormat="1" applyFont="1" applyBorder="1" applyAlignment="1">
      <alignment horizontal="center" vertical="center"/>
      <protection/>
    </xf>
    <xf numFmtId="3" fontId="25" fillId="0" borderId="11" xfId="48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59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3" fontId="15" fillId="0" borderId="42" xfId="49" applyNumberFormat="1" applyFont="1" applyBorder="1" applyAlignment="1">
      <alignment horizontal="right" vertical="center"/>
      <protection/>
    </xf>
    <xf numFmtId="0" fontId="16" fillId="0" borderId="0" xfId="49" applyFont="1" applyAlignment="1">
      <alignment horizontal="center"/>
      <protection/>
    </xf>
    <xf numFmtId="3" fontId="15" fillId="0" borderId="83" xfId="49" applyNumberFormat="1" applyFont="1" applyBorder="1" applyAlignment="1">
      <alignment horizontal="right" vertical="center"/>
      <protection/>
    </xf>
    <xf numFmtId="3" fontId="15" fillId="0" borderId="61" xfId="49" applyNumberFormat="1" applyFont="1" applyBorder="1" applyAlignment="1">
      <alignment horizontal="right" vertical="center"/>
      <protection/>
    </xf>
    <xf numFmtId="0" fontId="2" fillId="0" borderId="46" xfId="48" applyFont="1" applyBorder="1" applyAlignment="1">
      <alignment horizontal="center"/>
      <protection/>
    </xf>
    <xf numFmtId="0" fontId="2" fillId="0" borderId="31" xfId="48" applyFont="1" applyBorder="1" applyAlignment="1">
      <alignment horizontal="center"/>
      <protection/>
    </xf>
    <xf numFmtId="0" fontId="2" fillId="0" borderId="57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jmk_tabulky" xfId="48"/>
    <cellStyle name="normální_rozdělení-HV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64" t="s">
        <v>47</v>
      </c>
      <c r="B1" s="364"/>
      <c r="C1" s="364"/>
      <c r="D1" s="364"/>
      <c r="E1" s="364"/>
      <c r="F1" s="364"/>
      <c r="G1" s="364"/>
      <c r="H1" s="364"/>
      <c r="I1" s="364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.7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.7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.75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.7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.7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.7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.7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.7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8.7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.7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.7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.7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.7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.7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.7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.7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.7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.7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.7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.7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8.7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.75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.7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.75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.7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8.7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8.7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.7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0.25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0.25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1" t="s">
        <v>57</v>
      </c>
      <c r="B1" s="391"/>
      <c r="C1" s="391"/>
      <c r="D1" s="391"/>
      <c r="E1" s="391"/>
      <c r="F1" s="391"/>
      <c r="G1" s="391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8.7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7">
        <f t="shared" si="0"/>
        <v>0</v>
      </c>
      <c r="F10" s="76">
        <f t="shared" si="0"/>
        <v>0</v>
      </c>
      <c r="G10" s="316">
        <f t="shared" si="0"/>
        <v>0</v>
      </c>
    </row>
    <row r="11" spans="1:7" ht="12.75">
      <c r="A11" s="51" t="s">
        <v>126</v>
      </c>
      <c r="B11" s="158"/>
      <c r="C11" s="145"/>
      <c r="D11" s="345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5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5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6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5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5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5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5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7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8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5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5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5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5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5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5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5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5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5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5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7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8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6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7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49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5.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5.5">
      <c r="A37" s="141" t="s">
        <v>66</v>
      </c>
      <c r="B37" s="193">
        <f>IF(B20=0,0,B11/(B20-B28)*100)</f>
        <v>0</v>
      </c>
      <c r="C37" s="194"/>
      <c r="D37" s="350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1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1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1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2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3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5" t="s">
        <v>61</v>
      </c>
      <c r="B1" s="365"/>
      <c r="C1" s="365"/>
      <c r="D1" s="365"/>
      <c r="E1" s="365"/>
      <c r="F1" s="365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.7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.7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.7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.7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.7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/>
      <c r="B18" s="92"/>
      <c r="C18" s="175"/>
      <c r="D18" s="99"/>
      <c r="E18" s="85"/>
      <c r="F18" s="86"/>
    </row>
    <row r="19" spans="1:6" ht="18.7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.7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.7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/>
      <c r="B30" s="92"/>
      <c r="C30" s="175"/>
      <c r="D30" s="99"/>
      <c r="E30" s="85"/>
      <c r="F30" s="86"/>
    </row>
    <row r="31" spans="1:6" ht="18.7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.7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.7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.7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.7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.7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.7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.7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0.25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0.25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5" t="s">
        <v>61</v>
      </c>
      <c r="B1" s="365"/>
      <c r="C1" s="365"/>
      <c r="D1" s="365"/>
      <c r="E1" s="365"/>
      <c r="F1" s="365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.75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.7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.7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.7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.7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.75">
      <c r="A19" s="10"/>
      <c r="B19" s="92"/>
      <c r="C19" s="175"/>
      <c r="D19" s="99"/>
      <c r="E19" s="85"/>
      <c r="F19" s="86"/>
    </row>
    <row r="20" spans="1:6" ht="18.7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.7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.75">
      <c r="A31" s="10"/>
      <c r="B31" s="92"/>
      <c r="C31" s="175"/>
      <c r="D31" s="99"/>
      <c r="E31" s="85"/>
      <c r="F31" s="86"/>
    </row>
    <row r="32" spans="1:6" ht="18.7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.7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.7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.7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.7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.7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.7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.7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0.25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0.25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64" t="s">
        <v>131</v>
      </c>
      <c r="B1" s="364"/>
      <c r="C1" s="364"/>
      <c r="D1" s="364"/>
      <c r="E1" s="364"/>
      <c r="F1" s="364"/>
      <c r="G1" s="364"/>
      <c r="H1" s="364"/>
      <c r="I1" s="364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5" thickBot="1">
      <c r="A9" s="8"/>
      <c r="B9" s="53" t="s">
        <v>134</v>
      </c>
      <c r="C9" s="336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.75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.7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.7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.75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.7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.7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.7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.7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.7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.7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.7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.7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.7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.7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.7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.7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.7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.7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.7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.7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.7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.7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.7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.7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.75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.7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.7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.7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.7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0.25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0.25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65" t="s">
        <v>51</v>
      </c>
      <c r="B1" s="365"/>
      <c r="C1" s="365"/>
      <c r="D1" s="365"/>
      <c r="E1" s="365"/>
      <c r="F1" s="365"/>
      <c r="G1" s="365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.7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.7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10"/>
      <c r="B18" s="92"/>
      <c r="C18" s="93"/>
      <c r="D18" s="175"/>
      <c r="E18" s="95"/>
      <c r="F18" s="85"/>
      <c r="G18" s="86"/>
    </row>
    <row r="19" spans="1:7" ht="18.7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.7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.7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/>
      <c r="B30" s="92"/>
      <c r="C30" s="93"/>
      <c r="D30" s="175"/>
      <c r="E30" s="95"/>
      <c r="F30" s="85"/>
      <c r="G30" s="86"/>
    </row>
    <row r="31" spans="1:7" ht="18.7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.7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.7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.7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.7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.7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.7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0.25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0.25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65" t="s">
        <v>154</v>
      </c>
      <c r="B1" s="365"/>
      <c r="C1" s="365"/>
      <c r="D1" s="365"/>
      <c r="E1" s="365"/>
      <c r="F1" s="365"/>
      <c r="G1" s="365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.7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.7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.7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.7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.75">
      <c r="A19" s="10"/>
      <c r="B19" s="92"/>
      <c r="C19" s="93"/>
      <c r="D19" s="175"/>
      <c r="E19" s="95"/>
      <c r="F19" s="85"/>
      <c r="G19" s="86"/>
    </row>
    <row r="20" spans="1:7" ht="18.7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.7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.75">
      <c r="A31" s="10"/>
      <c r="B31" s="92"/>
      <c r="C31" s="93"/>
      <c r="D31" s="175"/>
      <c r="E31" s="95"/>
      <c r="F31" s="85"/>
      <c r="G31" s="86"/>
    </row>
    <row r="32" spans="1:7" ht="18.7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.7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.7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.7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.7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.7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.7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tabSelected="1" zoomScale="70" zoomScaleNormal="70" zoomScalePageLayoutView="0" workbookViewId="0" topLeftCell="A1">
      <selection activeCell="D22" sqref="D22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65" t="s">
        <v>163</v>
      </c>
      <c r="B1" s="365"/>
      <c r="C1" s="365"/>
      <c r="D1" s="365"/>
      <c r="E1" s="365"/>
      <c r="F1" s="365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/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6.5" thickBot="1">
      <c r="A8" s="7"/>
      <c r="B8" s="44" t="s">
        <v>41</v>
      </c>
      <c r="C8" s="366" t="s">
        <v>101</v>
      </c>
      <c r="D8" s="367"/>
      <c r="E8" s="59" t="s">
        <v>165</v>
      </c>
      <c r="F8" s="54" t="s">
        <v>166</v>
      </c>
    </row>
    <row r="9" spans="1:6" ht="16.5" thickBot="1">
      <c r="A9" s="8"/>
      <c r="B9" s="300">
        <v>2020</v>
      </c>
      <c r="C9" s="299">
        <v>2021</v>
      </c>
      <c r="D9" s="328">
        <v>2022</v>
      </c>
      <c r="E9" s="61" t="s">
        <v>35</v>
      </c>
      <c r="F9" s="55" t="s">
        <v>35</v>
      </c>
    </row>
    <row r="10" spans="1:6" ht="18.75">
      <c r="A10" s="56" t="s">
        <v>63</v>
      </c>
      <c r="B10" s="78">
        <f>SUM(B11:B13)</f>
        <v>9242</v>
      </c>
      <c r="C10" s="76">
        <f>SUM(C11:C13)</f>
        <v>9954</v>
      </c>
      <c r="D10" s="329">
        <f>SUM(D11:D13)</f>
        <v>9954</v>
      </c>
      <c r="E10" s="301">
        <f aca="true" t="shared" si="0" ref="E10:E36">IF(B10=0,0,C10/B10*100)</f>
        <v>107.70396018177884</v>
      </c>
      <c r="F10" s="310">
        <f aca="true" t="shared" si="1" ref="F10:F36">IF(C10=0,0,D10/C10*100)</f>
        <v>100</v>
      </c>
    </row>
    <row r="11" spans="1:6" ht="18.75">
      <c r="A11" s="10" t="s">
        <v>126</v>
      </c>
      <c r="B11" s="187">
        <v>1030</v>
      </c>
      <c r="C11" s="81">
        <v>1030</v>
      </c>
      <c r="D11" s="82">
        <v>1030</v>
      </c>
      <c r="E11" s="302">
        <f t="shared" si="0"/>
        <v>100</v>
      </c>
      <c r="F11" s="311">
        <f t="shared" si="1"/>
        <v>100</v>
      </c>
    </row>
    <row r="12" spans="1:6" ht="18.75">
      <c r="A12" s="10" t="s">
        <v>108</v>
      </c>
      <c r="B12" s="187">
        <v>1</v>
      </c>
      <c r="C12" s="81">
        <v>1</v>
      </c>
      <c r="D12" s="82">
        <v>1</v>
      </c>
      <c r="E12" s="302">
        <f t="shared" si="0"/>
        <v>100</v>
      </c>
      <c r="F12" s="311">
        <f t="shared" si="1"/>
        <v>100</v>
      </c>
    </row>
    <row r="13" spans="1:6" ht="18.75">
      <c r="A13" s="69" t="s">
        <v>109</v>
      </c>
      <c r="B13" s="99">
        <f>SUM(B14:B17)</f>
        <v>8211</v>
      </c>
      <c r="C13" s="92">
        <f>SUM(C14:C17)</f>
        <v>8923</v>
      </c>
      <c r="D13" s="93">
        <f>SUM(D14:D17)</f>
        <v>8923</v>
      </c>
      <c r="E13" s="302">
        <f t="shared" si="0"/>
        <v>108.67129460479845</v>
      </c>
      <c r="F13" s="311">
        <f t="shared" si="1"/>
        <v>100</v>
      </c>
    </row>
    <row r="14" spans="1:6" ht="18.75">
      <c r="A14" s="71" t="s">
        <v>112</v>
      </c>
      <c r="B14" s="187">
        <v>1299</v>
      </c>
      <c r="C14" s="81">
        <v>1299</v>
      </c>
      <c r="D14" s="82">
        <v>1299</v>
      </c>
      <c r="E14" s="302">
        <f t="shared" si="0"/>
        <v>100</v>
      </c>
      <c r="F14" s="311">
        <f t="shared" si="1"/>
        <v>100</v>
      </c>
    </row>
    <row r="15" spans="1:6" ht="18.75">
      <c r="A15" s="10" t="s">
        <v>113</v>
      </c>
      <c r="B15" s="187"/>
      <c r="C15" s="81"/>
      <c r="D15" s="82"/>
      <c r="E15" s="302">
        <f t="shared" si="0"/>
        <v>0</v>
      </c>
      <c r="F15" s="311">
        <f t="shared" si="1"/>
        <v>0</v>
      </c>
    </row>
    <row r="16" spans="1:6" ht="18.75">
      <c r="A16" s="10" t="s">
        <v>114</v>
      </c>
      <c r="B16" s="187">
        <v>6912</v>
      </c>
      <c r="C16" s="81">
        <v>7624</v>
      </c>
      <c r="D16" s="82">
        <v>7624</v>
      </c>
      <c r="E16" s="302">
        <f t="shared" si="0"/>
        <v>110.30092592592592</v>
      </c>
      <c r="F16" s="311">
        <f t="shared" si="1"/>
        <v>100</v>
      </c>
    </row>
    <row r="17" spans="1:6" ht="18.75">
      <c r="A17" s="63" t="s">
        <v>115</v>
      </c>
      <c r="B17" s="187"/>
      <c r="C17" s="81"/>
      <c r="D17" s="82"/>
      <c r="E17" s="302">
        <f t="shared" si="0"/>
        <v>0</v>
      </c>
      <c r="F17" s="311">
        <f t="shared" si="1"/>
        <v>0</v>
      </c>
    </row>
    <row r="18" spans="1:6" ht="18.75">
      <c r="A18" s="10"/>
      <c r="B18" s="99"/>
      <c r="C18" s="92"/>
      <c r="D18" s="93"/>
      <c r="E18" s="302">
        <f t="shared" si="0"/>
        <v>0</v>
      </c>
      <c r="F18" s="311">
        <f t="shared" si="1"/>
        <v>0</v>
      </c>
    </row>
    <row r="19" spans="1:6" ht="18.75">
      <c r="A19" s="11" t="s">
        <v>64</v>
      </c>
      <c r="B19" s="89">
        <f>SUM(B20:B22)+SUM(B24)+SUM(B26:B29)</f>
        <v>9242</v>
      </c>
      <c r="C19" s="87">
        <f>SUM(C20:C22)+SUM(C24)+SUM(C26:C29)</f>
        <v>9954</v>
      </c>
      <c r="D19" s="96">
        <f>SUM(D20:D22)+SUM(D24)+SUM(D26:D29)</f>
        <v>9954</v>
      </c>
      <c r="E19" s="303">
        <f t="shared" si="0"/>
        <v>107.70396018177884</v>
      </c>
      <c r="F19" s="312">
        <f t="shared" si="1"/>
        <v>100</v>
      </c>
    </row>
    <row r="20" spans="1:6" ht="18.75">
      <c r="A20" s="10" t="s">
        <v>116</v>
      </c>
      <c r="B20" s="187">
        <v>847</v>
      </c>
      <c r="C20" s="81">
        <v>847</v>
      </c>
      <c r="D20" s="82">
        <v>847</v>
      </c>
      <c r="E20" s="302">
        <f t="shared" si="0"/>
        <v>100</v>
      </c>
      <c r="F20" s="311">
        <f t="shared" si="1"/>
        <v>100</v>
      </c>
    </row>
    <row r="21" spans="1:6" ht="18.75">
      <c r="A21" s="10" t="s">
        <v>117</v>
      </c>
      <c r="B21" s="187">
        <v>456</v>
      </c>
      <c r="C21" s="81">
        <v>460</v>
      </c>
      <c r="D21" s="82">
        <v>460</v>
      </c>
      <c r="E21" s="302">
        <f t="shared" si="0"/>
        <v>100.87719298245614</v>
      </c>
      <c r="F21" s="311">
        <f t="shared" si="1"/>
        <v>100</v>
      </c>
    </row>
    <row r="22" spans="1:6" ht="18.75">
      <c r="A22" s="10" t="s">
        <v>118</v>
      </c>
      <c r="B22" s="187">
        <v>827</v>
      </c>
      <c r="C22" s="81">
        <v>827</v>
      </c>
      <c r="D22" s="82">
        <v>827</v>
      </c>
      <c r="E22" s="302">
        <f t="shared" si="0"/>
        <v>100</v>
      </c>
      <c r="F22" s="311">
        <f t="shared" si="1"/>
        <v>100</v>
      </c>
    </row>
    <row r="23" spans="1:6" ht="18.75">
      <c r="A23" s="71" t="s">
        <v>120</v>
      </c>
      <c r="B23" s="187">
        <v>510</v>
      </c>
      <c r="C23" s="81">
        <v>510</v>
      </c>
      <c r="D23" s="82">
        <v>510</v>
      </c>
      <c r="E23" s="302">
        <f t="shared" si="0"/>
        <v>100</v>
      </c>
      <c r="F23" s="311">
        <f t="shared" si="1"/>
        <v>100</v>
      </c>
    </row>
    <row r="24" spans="1:6" ht="18.75">
      <c r="A24" s="10" t="s">
        <v>121</v>
      </c>
      <c r="B24" s="187">
        <v>5059</v>
      </c>
      <c r="C24" s="81">
        <v>5565</v>
      </c>
      <c r="D24" s="82">
        <v>5565</v>
      </c>
      <c r="E24" s="302">
        <f t="shared" si="0"/>
        <v>110.00197667523226</v>
      </c>
      <c r="F24" s="311">
        <f t="shared" si="1"/>
        <v>100</v>
      </c>
    </row>
    <row r="25" spans="1:6" ht="18.75">
      <c r="A25" s="73" t="s">
        <v>72</v>
      </c>
      <c r="B25" s="187">
        <v>5039</v>
      </c>
      <c r="C25" s="81">
        <v>5545</v>
      </c>
      <c r="D25" s="82">
        <v>5545</v>
      </c>
      <c r="E25" s="302">
        <f t="shared" si="0"/>
        <v>110.04167493550308</v>
      </c>
      <c r="F25" s="311">
        <f t="shared" si="1"/>
        <v>100</v>
      </c>
    </row>
    <row r="26" spans="1:6" ht="18.75">
      <c r="A26" s="10" t="s">
        <v>122</v>
      </c>
      <c r="B26" s="187">
        <v>1866</v>
      </c>
      <c r="C26" s="81">
        <v>2072</v>
      </c>
      <c r="D26" s="82">
        <v>2072</v>
      </c>
      <c r="E26" s="302">
        <f t="shared" si="0"/>
        <v>111.03965702036443</v>
      </c>
      <c r="F26" s="311">
        <f t="shared" si="1"/>
        <v>100</v>
      </c>
    </row>
    <row r="27" spans="1:6" ht="18.75">
      <c r="A27" s="10" t="s">
        <v>123</v>
      </c>
      <c r="B27" s="187">
        <v>25</v>
      </c>
      <c r="C27" s="81">
        <v>21</v>
      </c>
      <c r="D27" s="82">
        <v>21</v>
      </c>
      <c r="E27" s="302">
        <f t="shared" si="0"/>
        <v>84</v>
      </c>
      <c r="F27" s="311">
        <f t="shared" si="1"/>
        <v>100</v>
      </c>
    </row>
    <row r="28" spans="1:6" ht="18.75">
      <c r="A28" s="10" t="s">
        <v>124</v>
      </c>
      <c r="B28" s="187"/>
      <c r="C28" s="81"/>
      <c r="D28" s="82"/>
      <c r="E28" s="302">
        <f t="shared" si="0"/>
        <v>0</v>
      </c>
      <c r="F28" s="311">
        <f t="shared" si="1"/>
        <v>0</v>
      </c>
    </row>
    <row r="29" spans="1:6" ht="18.75">
      <c r="A29" s="10" t="s">
        <v>125</v>
      </c>
      <c r="B29" s="187">
        <v>162</v>
      </c>
      <c r="C29" s="81">
        <v>162</v>
      </c>
      <c r="D29" s="82">
        <v>162</v>
      </c>
      <c r="E29" s="302">
        <f t="shared" si="0"/>
        <v>100</v>
      </c>
      <c r="F29" s="311">
        <f t="shared" si="1"/>
        <v>100</v>
      </c>
    </row>
    <row r="30" spans="1:6" ht="18.75">
      <c r="A30" s="10"/>
      <c r="B30" s="99"/>
      <c r="C30" s="92"/>
      <c r="D30" s="93"/>
      <c r="E30" s="302">
        <f t="shared" si="0"/>
        <v>0</v>
      </c>
      <c r="F30" s="311">
        <f t="shared" si="1"/>
        <v>0</v>
      </c>
    </row>
    <row r="31" spans="1:6" ht="18.75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3">
        <f t="shared" si="0"/>
        <v>0</v>
      </c>
      <c r="F31" s="312">
        <f t="shared" si="1"/>
        <v>0</v>
      </c>
    </row>
    <row r="32" spans="1:6" s="39" customFormat="1" ht="18.75">
      <c r="A32" s="74" t="s">
        <v>73</v>
      </c>
      <c r="B32" s="99"/>
      <c r="C32" s="92">
        <f>C31-C33</f>
        <v>0</v>
      </c>
      <c r="D32" s="93"/>
      <c r="E32" s="302">
        <f t="shared" si="0"/>
        <v>0</v>
      </c>
      <c r="F32" s="311">
        <f t="shared" si="1"/>
        <v>0</v>
      </c>
    </row>
    <row r="33" spans="1:6" s="39" customFormat="1" ht="18.75">
      <c r="A33" s="63" t="s">
        <v>91</v>
      </c>
      <c r="B33" s="99"/>
      <c r="C33" s="92"/>
      <c r="D33" s="93"/>
      <c r="E33" s="302">
        <f t="shared" si="0"/>
        <v>0</v>
      </c>
      <c r="F33" s="311">
        <f t="shared" si="1"/>
        <v>0</v>
      </c>
    </row>
    <row r="34" spans="1:6" ht="19.5" customHeight="1">
      <c r="A34" s="67" t="s">
        <v>92</v>
      </c>
      <c r="B34" s="293"/>
      <c r="C34" s="281"/>
      <c r="D34" s="282"/>
      <c r="E34" s="302">
        <f t="shared" si="0"/>
        <v>0</v>
      </c>
      <c r="F34" s="311">
        <f t="shared" si="1"/>
        <v>0</v>
      </c>
    </row>
    <row r="35" spans="1:6" ht="18.75">
      <c r="A35" s="68" t="s">
        <v>95</v>
      </c>
      <c r="B35" s="188"/>
      <c r="C35" s="123"/>
      <c r="D35" s="103"/>
      <c r="E35" s="303">
        <f t="shared" si="0"/>
        <v>0</v>
      </c>
      <c r="F35" s="312">
        <f t="shared" si="1"/>
        <v>0</v>
      </c>
    </row>
    <row r="36" spans="1:6" ht="18.75">
      <c r="A36" s="64" t="s">
        <v>94</v>
      </c>
      <c r="B36" s="188"/>
      <c r="C36" s="123"/>
      <c r="D36" s="103"/>
      <c r="E36" s="303">
        <f t="shared" si="0"/>
        <v>0</v>
      </c>
      <c r="F36" s="312">
        <f t="shared" si="1"/>
        <v>0</v>
      </c>
    </row>
    <row r="37" spans="1:6" ht="18.75" customHeight="1">
      <c r="A37" s="40"/>
      <c r="B37" s="3"/>
      <c r="C37" s="3"/>
      <c r="D37" s="3"/>
      <c r="E37" s="3"/>
      <c r="F37" s="3"/>
    </row>
    <row r="38" spans="1:6" ht="20.25">
      <c r="A38" s="4" t="s">
        <v>164</v>
      </c>
      <c r="B38" s="5"/>
      <c r="C38" s="5"/>
      <c r="D38" s="5"/>
      <c r="E38" s="5"/>
      <c r="F38" s="5"/>
    </row>
    <row r="39" spans="1:6" ht="19.5" customHeight="1">
      <c r="A39" s="13"/>
      <c r="B39" s="5"/>
      <c r="C39" s="5"/>
      <c r="D39" s="5"/>
      <c r="E39" s="5"/>
      <c r="F39" s="5"/>
    </row>
    <row r="40" spans="1:6" ht="20.25">
      <c r="A40" s="14" t="s">
        <v>161</v>
      </c>
      <c r="B40" s="5"/>
      <c r="C40" s="5"/>
      <c r="D40" s="14" t="s">
        <v>162</v>
      </c>
      <c r="E40" s="14"/>
      <c r="F40" s="3"/>
    </row>
    <row r="41" ht="20.25" customHeight="1"/>
    <row r="42" ht="20.25">
      <c r="A42" s="14"/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65" t="s">
        <v>100</v>
      </c>
      <c r="B1" s="365"/>
      <c r="C1" s="365"/>
      <c r="D1" s="365"/>
      <c r="E1" s="365"/>
      <c r="F1" s="365"/>
      <c r="G1" s="365"/>
      <c r="H1" s="365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6.5" thickBot="1">
      <c r="A8" s="7"/>
      <c r="B8" s="44" t="s">
        <v>41</v>
      </c>
      <c r="C8" s="366" t="s">
        <v>101</v>
      </c>
      <c r="D8" s="368"/>
      <c r="E8" s="367"/>
      <c r="F8" s="59" t="s">
        <v>102</v>
      </c>
      <c r="G8" s="54" t="s">
        <v>103</v>
      </c>
      <c r="H8" s="60" t="s">
        <v>103</v>
      </c>
    </row>
    <row r="9" spans="1:8" ht="16.5" thickBot="1">
      <c r="A9" s="8"/>
      <c r="B9" s="300" t="s">
        <v>49</v>
      </c>
      <c r="C9" s="299" t="s">
        <v>49</v>
      </c>
      <c r="D9" s="328" t="s">
        <v>49</v>
      </c>
      <c r="E9" s="315" t="s">
        <v>49</v>
      </c>
      <c r="F9" s="61" t="s">
        <v>35</v>
      </c>
      <c r="G9" s="55" t="s">
        <v>35</v>
      </c>
      <c r="H9" s="62" t="s">
        <v>35</v>
      </c>
    </row>
    <row r="10" spans="1:8" ht="18.75">
      <c r="A10" s="56" t="s">
        <v>63</v>
      </c>
      <c r="B10" s="77">
        <f>B11+B13+B14</f>
        <v>0</v>
      </c>
      <c r="C10" s="337">
        <f>C11+C13+C14</f>
        <v>0</v>
      </c>
      <c r="D10" s="76">
        <f>D11+D13+D14</f>
        <v>0</v>
      </c>
      <c r="E10" s="316">
        <f>E11+E13+E14</f>
        <v>0</v>
      </c>
      <c r="F10" s="301">
        <f>IF(B10=0,0,C10/B10*100)</f>
        <v>0</v>
      </c>
      <c r="G10" s="310">
        <f>IF(C10=0,0,D10/C10*100)</f>
        <v>0</v>
      </c>
      <c r="H10" s="305">
        <f>IF(D10=0,0,E10/D10*100)</f>
        <v>0</v>
      </c>
    </row>
    <row r="11" spans="1:8" ht="18.75">
      <c r="A11" s="10" t="s">
        <v>126</v>
      </c>
      <c r="B11" s="354"/>
      <c r="C11" s="338"/>
      <c r="D11" s="82"/>
      <c r="E11" s="317"/>
      <c r="F11" s="302">
        <f aca="true" t="shared" si="0" ref="F11:H42">IF(B11=0,0,C11/B11*100)</f>
        <v>0</v>
      </c>
      <c r="G11" s="311">
        <f t="shared" si="0"/>
        <v>0</v>
      </c>
      <c r="H11" s="306">
        <f t="shared" si="0"/>
        <v>0</v>
      </c>
    </row>
    <row r="12" spans="1:8" ht="18.75">
      <c r="A12" s="69" t="s">
        <v>139</v>
      </c>
      <c r="B12" s="354"/>
      <c r="C12" s="338"/>
      <c r="D12" s="82"/>
      <c r="E12" s="317"/>
      <c r="F12" s="302">
        <f>IF(B12=0,0,C12/B12*100)</f>
        <v>0</v>
      </c>
      <c r="G12" s="311">
        <f>IF(C12=0,0,D12/C12*100)</f>
        <v>0</v>
      </c>
      <c r="H12" s="306">
        <f>IF(D12=0,0,E12/D12*100)</f>
        <v>0</v>
      </c>
    </row>
    <row r="13" spans="1:8" ht="18.75">
      <c r="A13" s="10" t="s">
        <v>108</v>
      </c>
      <c r="B13" s="354"/>
      <c r="C13" s="338"/>
      <c r="D13" s="82"/>
      <c r="E13" s="317"/>
      <c r="F13" s="302">
        <f t="shared" si="0"/>
        <v>0</v>
      </c>
      <c r="G13" s="311">
        <f t="shared" si="0"/>
        <v>0</v>
      </c>
      <c r="H13" s="306">
        <f t="shared" si="0"/>
        <v>0</v>
      </c>
    </row>
    <row r="14" spans="1:8" ht="18.75">
      <c r="A14" s="69" t="s">
        <v>109</v>
      </c>
      <c r="B14" s="355">
        <f>SUM(B15:B18)</f>
        <v>0</v>
      </c>
      <c r="C14" s="339">
        <f>SUM(C15:C18)</f>
        <v>0</v>
      </c>
      <c r="D14" s="92">
        <f>SUM(D15:D18)</f>
        <v>0</v>
      </c>
      <c r="E14" s="318">
        <f>SUM(E15:E18)</f>
        <v>0</v>
      </c>
      <c r="F14" s="302">
        <f t="shared" si="0"/>
        <v>0</v>
      </c>
      <c r="G14" s="311">
        <f t="shared" si="0"/>
        <v>0</v>
      </c>
      <c r="H14" s="306">
        <f t="shared" si="0"/>
        <v>0</v>
      </c>
    </row>
    <row r="15" spans="1:8" ht="18.75">
      <c r="A15" s="71" t="s">
        <v>112</v>
      </c>
      <c r="B15" s="354"/>
      <c r="C15" s="338"/>
      <c r="D15" s="82"/>
      <c r="E15" s="317"/>
      <c r="F15" s="302">
        <f t="shared" si="0"/>
        <v>0</v>
      </c>
      <c r="G15" s="311">
        <f t="shared" si="0"/>
        <v>0</v>
      </c>
      <c r="H15" s="306">
        <f t="shared" si="0"/>
        <v>0</v>
      </c>
    </row>
    <row r="16" spans="1:8" ht="18.75">
      <c r="A16" s="10" t="s">
        <v>113</v>
      </c>
      <c r="B16" s="354"/>
      <c r="C16" s="338"/>
      <c r="D16" s="82"/>
      <c r="E16" s="317"/>
      <c r="F16" s="302">
        <f t="shared" si="0"/>
        <v>0</v>
      </c>
      <c r="G16" s="311">
        <f t="shared" si="0"/>
        <v>0</v>
      </c>
      <c r="H16" s="306">
        <f t="shared" si="0"/>
        <v>0</v>
      </c>
    </row>
    <row r="17" spans="1:8" ht="18.75">
      <c r="A17" s="10" t="s">
        <v>114</v>
      </c>
      <c r="B17" s="354"/>
      <c r="C17" s="338"/>
      <c r="D17" s="82"/>
      <c r="E17" s="317"/>
      <c r="F17" s="302">
        <f t="shared" si="0"/>
        <v>0</v>
      </c>
      <c r="G17" s="311">
        <f t="shared" si="0"/>
        <v>0</v>
      </c>
      <c r="H17" s="306">
        <f t="shared" si="0"/>
        <v>0</v>
      </c>
    </row>
    <row r="18" spans="1:8" ht="18.75">
      <c r="A18" s="63" t="s">
        <v>115</v>
      </c>
      <c r="B18" s="354"/>
      <c r="C18" s="338"/>
      <c r="D18" s="82"/>
      <c r="E18" s="317"/>
      <c r="F18" s="302">
        <f t="shared" si="0"/>
        <v>0</v>
      </c>
      <c r="G18" s="311">
        <f t="shared" si="0"/>
        <v>0</v>
      </c>
      <c r="H18" s="306">
        <f t="shared" si="0"/>
        <v>0</v>
      </c>
    </row>
    <row r="19" spans="1:8" ht="18.75">
      <c r="A19" s="10"/>
      <c r="B19" s="355"/>
      <c r="C19" s="339"/>
      <c r="D19" s="93"/>
      <c r="E19" s="319"/>
      <c r="F19" s="302">
        <f t="shared" si="0"/>
        <v>0</v>
      </c>
      <c r="G19" s="311">
        <f t="shared" si="0"/>
        <v>0</v>
      </c>
      <c r="H19" s="306">
        <f t="shared" si="0"/>
        <v>0</v>
      </c>
    </row>
    <row r="20" spans="1:8" ht="18.75">
      <c r="A20" s="11" t="s">
        <v>64</v>
      </c>
      <c r="B20" s="356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0">
        <f>SUM(E21:E23)+SUM(E25)+SUM(E27:E30)</f>
        <v>0</v>
      </c>
      <c r="F20" s="303">
        <f t="shared" si="0"/>
        <v>0</v>
      </c>
      <c r="G20" s="312">
        <f t="shared" si="0"/>
        <v>0</v>
      </c>
      <c r="H20" s="307">
        <f t="shared" si="0"/>
        <v>0</v>
      </c>
    </row>
    <row r="21" spans="1:8" ht="18.75">
      <c r="A21" s="10" t="s">
        <v>116</v>
      </c>
      <c r="B21" s="354"/>
      <c r="C21" s="338"/>
      <c r="D21" s="82"/>
      <c r="E21" s="317"/>
      <c r="F21" s="302">
        <f t="shared" si="0"/>
        <v>0</v>
      </c>
      <c r="G21" s="311">
        <f t="shared" si="0"/>
        <v>0</v>
      </c>
      <c r="H21" s="306">
        <f t="shared" si="0"/>
        <v>0</v>
      </c>
    </row>
    <row r="22" spans="1:8" ht="18.75">
      <c r="A22" s="10" t="s">
        <v>117</v>
      </c>
      <c r="B22" s="354"/>
      <c r="C22" s="338"/>
      <c r="D22" s="82"/>
      <c r="E22" s="317"/>
      <c r="F22" s="302">
        <f t="shared" si="0"/>
        <v>0</v>
      </c>
      <c r="G22" s="311">
        <f t="shared" si="0"/>
        <v>0</v>
      </c>
      <c r="H22" s="306">
        <f t="shared" si="0"/>
        <v>0</v>
      </c>
    </row>
    <row r="23" spans="1:8" ht="18.75">
      <c r="A23" s="10" t="s">
        <v>118</v>
      </c>
      <c r="B23" s="354"/>
      <c r="C23" s="338"/>
      <c r="D23" s="82"/>
      <c r="E23" s="317"/>
      <c r="F23" s="302">
        <f t="shared" si="0"/>
        <v>0</v>
      </c>
      <c r="G23" s="311">
        <f t="shared" si="0"/>
        <v>0</v>
      </c>
      <c r="H23" s="306">
        <f t="shared" si="0"/>
        <v>0</v>
      </c>
    </row>
    <row r="24" spans="1:8" ht="18.75">
      <c r="A24" s="71" t="s">
        <v>120</v>
      </c>
      <c r="B24" s="354"/>
      <c r="C24" s="338"/>
      <c r="D24" s="82"/>
      <c r="E24" s="317"/>
      <c r="F24" s="302">
        <f t="shared" si="0"/>
        <v>0</v>
      </c>
      <c r="G24" s="311">
        <f t="shared" si="0"/>
        <v>0</v>
      </c>
      <c r="H24" s="306">
        <f t="shared" si="0"/>
        <v>0</v>
      </c>
    </row>
    <row r="25" spans="1:8" ht="18.75">
      <c r="A25" s="10" t="s">
        <v>121</v>
      </c>
      <c r="B25" s="354"/>
      <c r="C25" s="338"/>
      <c r="D25" s="82"/>
      <c r="E25" s="317"/>
      <c r="F25" s="302">
        <f t="shared" si="0"/>
        <v>0</v>
      </c>
      <c r="G25" s="311">
        <f t="shared" si="0"/>
        <v>0</v>
      </c>
      <c r="H25" s="306">
        <f t="shared" si="0"/>
        <v>0</v>
      </c>
    </row>
    <row r="26" spans="1:8" ht="18.75">
      <c r="A26" s="73" t="s">
        <v>72</v>
      </c>
      <c r="B26" s="354"/>
      <c r="C26" s="338"/>
      <c r="D26" s="82"/>
      <c r="E26" s="317"/>
      <c r="F26" s="302">
        <f t="shared" si="0"/>
        <v>0</v>
      </c>
      <c r="G26" s="311">
        <f t="shared" si="0"/>
        <v>0</v>
      </c>
      <c r="H26" s="306">
        <f t="shared" si="0"/>
        <v>0</v>
      </c>
    </row>
    <row r="27" spans="1:8" ht="18.75">
      <c r="A27" s="10" t="s">
        <v>122</v>
      </c>
      <c r="B27" s="354"/>
      <c r="C27" s="338"/>
      <c r="D27" s="82"/>
      <c r="E27" s="317"/>
      <c r="F27" s="302">
        <f t="shared" si="0"/>
        <v>0</v>
      </c>
      <c r="G27" s="311">
        <f t="shared" si="0"/>
        <v>0</v>
      </c>
      <c r="H27" s="306">
        <f t="shared" si="0"/>
        <v>0</v>
      </c>
    </row>
    <row r="28" spans="1:8" ht="18.75">
      <c r="A28" s="10" t="s">
        <v>123</v>
      </c>
      <c r="B28" s="354"/>
      <c r="C28" s="338"/>
      <c r="D28" s="82"/>
      <c r="E28" s="317"/>
      <c r="F28" s="302">
        <f t="shared" si="0"/>
        <v>0</v>
      </c>
      <c r="G28" s="311">
        <f t="shared" si="0"/>
        <v>0</v>
      </c>
      <c r="H28" s="306">
        <f t="shared" si="0"/>
        <v>0</v>
      </c>
    </row>
    <row r="29" spans="1:8" ht="18.75">
      <c r="A29" s="10" t="s">
        <v>124</v>
      </c>
      <c r="B29" s="354"/>
      <c r="C29" s="338"/>
      <c r="D29" s="82"/>
      <c r="E29" s="317"/>
      <c r="F29" s="302">
        <f t="shared" si="0"/>
        <v>0</v>
      </c>
      <c r="G29" s="311">
        <f t="shared" si="0"/>
        <v>0</v>
      </c>
      <c r="H29" s="306">
        <f t="shared" si="0"/>
        <v>0</v>
      </c>
    </row>
    <row r="30" spans="1:8" ht="18.75">
      <c r="A30" s="10" t="s">
        <v>125</v>
      </c>
      <c r="B30" s="354"/>
      <c r="C30" s="338"/>
      <c r="D30" s="82"/>
      <c r="E30" s="317"/>
      <c r="F30" s="302">
        <f t="shared" si="0"/>
        <v>0</v>
      </c>
      <c r="G30" s="311">
        <f t="shared" si="0"/>
        <v>0</v>
      </c>
      <c r="H30" s="306">
        <f t="shared" si="0"/>
        <v>0</v>
      </c>
    </row>
    <row r="31" spans="1:8" ht="18.75">
      <c r="A31" s="10"/>
      <c r="B31" s="355"/>
      <c r="C31" s="339"/>
      <c r="D31" s="93"/>
      <c r="E31" s="319"/>
      <c r="F31" s="302">
        <f t="shared" si="0"/>
        <v>0</v>
      </c>
      <c r="G31" s="311">
        <f t="shared" si="0"/>
        <v>0</v>
      </c>
      <c r="H31" s="306">
        <f t="shared" si="0"/>
        <v>0</v>
      </c>
    </row>
    <row r="32" spans="1:8" ht="18.75">
      <c r="A32" s="64" t="s">
        <v>65</v>
      </c>
      <c r="B32" s="356">
        <f>B10-B20</f>
        <v>0</v>
      </c>
      <c r="C32" s="98">
        <f>C10-C20</f>
        <v>0</v>
      </c>
      <c r="D32" s="96">
        <f>D10-D20</f>
        <v>0</v>
      </c>
      <c r="E32" s="320">
        <f>E10-E20</f>
        <v>0</v>
      </c>
      <c r="F32" s="303">
        <f t="shared" si="0"/>
        <v>0</v>
      </c>
      <c r="G32" s="312">
        <f t="shared" si="0"/>
        <v>0</v>
      </c>
      <c r="H32" s="307">
        <f t="shared" si="0"/>
        <v>0</v>
      </c>
    </row>
    <row r="33" spans="1:8" s="39" customFormat="1" ht="18.75">
      <c r="A33" s="74" t="s">
        <v>73</v>
      </c>
      <c r="B33" s="355">
        <f>B32-B34</f>
        <v>0</v>
      </c>
      <c r="C33" s="339">
        <f>C32-C34</f>
        <v>0</v>
      </c>
      <c r="D33" s="93">
        <f>D32-D34</f>
        <v>0</v>
      </c>
      <c r="E33" s="318">
        <f>E32-E34</f>
        <v>0</v>
      </c>
      <c r="F33" s="302">
        <f t="shared" si="0"/>
        <v>0</v>
      </c>
      <c r="G33" s="311">
        <f t="shared" si="0"/>
        <v>0</v>
      </c>
      <c r="H33" s="306">
        <f t="shared" si="0"/>
        <v>0</v>
      </c>
    </row>
    <row r="34" spans="1:8" s="39" customFormat="1" ht="18.75">
      <c r="A34" s="63" t="s">
        <v>91</v>
      </c>
      <c r="B34" s="355"/>
      <c r="C34" s="339"/>
      <c r="D34" s="93"/>
      <c r="E34" s="318"/>
      <c r="F34" s="302">
        <f t="shared" si="0"/>
        <v>0</v>
      </c>
      <c r="G34" s="311">
        <f t="shared" si="0"/>
        <v>0</v>
      </c>
      <c r="H34" s="306">
        <f t="shared" si="0"/>
        <v>0</v>
      </c>
    </row>
    <row r="35" spans="1:8" ht="18.75">
      <c r="A35" s="10" t="s">
        <v>71</v>
      </c>
      <c r="B35" s="357">
        <f>IF(B20=0,0,B11/B20*100)</f>
        <v>0</v>
      </c>
      <c r="C35" s="340">
        <f>IF(C20=0,0,C11/C20*100)</f>
        <v>0</v>
      </c>
      <c r="D35" s="100">
        <f>IF(D20=0,0,D11/D20*100)</f>
        <v>0</v>
      </c>
      <c r="E35" s="321">
        <f>IF(E20=0,0,E11/E20*100)</f>
        <v>0</v>
      </c>
      <c r="F35" s="302">
        <f t="shared" si="0"/>
        <v>0</v>
      </c>
      <c r="G35" s="311">
        <f t="shared" si="0"/>
        <v>0</v>
      </c>
      <c r="H35" s="306">
        <f t="shared" si="0"/>
        <v>0</v>
      </c>
    </row>
    <row r="36" spans="1:8" ht="38.25" customHeight="1">
      <c r="A36" s="263" t="s">
        <v>97</v>
      </c>
      <c r="B36" s="358">
        <f>IF(B20=0,0,B11/(B20-B38)*100)</f>
        <v>0</v>
      </c>
      <c r="C36" s="271">
        <f>IF(C20=0,0,C11/(C20-C38)*100)</f>
        <v>0</v>
      </c>
      <c r="D36" s="330">
        <f>IF(D20=0,0,D11/(D20-D38)*100)</f>
        <v>0</v>
      </c>
      <c r="E36" s="322">
        <f>IF(E20=0,0,E11/(E20-E38)*100)</f>
        <v>0</v>
      </c>
      <c r="F36" s="275">
        <f t="shared" si="0"/>
        <v>0</v>
      </c>
      <c r="G36" s="313">
        <f t="shared" si="0"/>
        <v>0</v>
      </c>
      <c r="H36" s="308">
        <f t="shared" si="0"/>
        <v>0</v>
      </c>
    </row>
    <row r="37" spans="1:8" ht="38.25" customHeight="1">
      <c r="A37" s="67" t="s">
        <v>66</v>
      </c>
      <c r="B37" s="359">
        <f>IF(B20=0,0,B11/(B20-B28)*100)</f>
        <v>0</v>
      </c>
      <c r="C37" s="341">
        <f>IF(C20=0,0,C11/(C20-C28)*100)</f>
        <v>0</v>
      </c>
      <c r="D37" s="191">
        <f>IF(D20=0,0,D11/(D20-D28)*100)</f>
        <v>0</v>
      </c>
      <c r="E37" s="323">
        <f>IF(E20=0,0,E11/(E20-E28)*100)</f>
        <v>0</v>
      </c>
      <c r="F37" s="275">
        <f t="shared" si="0"/>
        <v>0</v>
      </c>
      <c r="G37" s="313">
        <f t="shared" si="0"/>
        <v>0</v>
      </c>
      <c r="H37" s="308">
        <f t="shared" si="0"/>
        <v>0</v>
      </c>
    </row>
    <row r="38" spans="1:8" ht="19.5" customHeight="1">
      <c r="A38" s="67" t="s">
        <v>92</v>
      </c>
      <c r="B38" s="360"/>
      <c r="C38" s="342"/>
      <c r="D38" s="282"/>
      <c r="E38" s="324"/>
      <c r="F38" s="302">
        <f t="shared" si="0"/>
        <v>0</v>
      </c>
      <c r="G38" s="311">
        <f t="shared" si="0"/>
        <v>0</v>
      </c>
      <c r="H38" s="306">
        <f t="shared" si="0"/>
        <v>0</v>
      </c>
    </row>
    <row r="39" spans="1:8" ht="18.75">
      <c r="A39" s="68" t="s">
        <v>95</v>
      </c>
      <c r="B39" s="361"/>
      <c r="C39" s="102"/>
      <c r="D39" s="103"/>
      <c r="E39" s="325"/>
      <c r="F39" s="303">
        <f t="shared" si="0"/>
        <v>0</v>
      </c>
      <c r="G39" s="312">
        <f t="shared" si="0"/>
        <v>0</v>
      </c>
      <c r="H39" s="307">
        <f t="shared" si="0"/>
        <v>0</v>
      </c>
    </row>
    <row r="40" spans="1:8" ht="18.75">
      <c r="A40" s="64" t="s">
        <v>94</v>
      </c>
      <c r="B40" s="361"/>
      <c r="C40" s="102"/>
      <c r="D40" s="103"/>
      <c r="E40" s="325"/>
      <c r="F40" s="303">
        <f t="shared" si="0"/>
        <v>0</v>
      </c>
      <c r="G40" s="312">
        <f t="shared" si="0"/>
        <v>0</v>
      </c>
      <c r="H40" s="307">
        <f t="shared" si="0"/>
        <v>0</v>
      </c>
    </row>
    <row r="41" spans="1:8" ht="18.75">
      <c r="A41" s="69" t="s">
        <v>50</v>
      </c>
      <c r="B41" s="362"/>
      <c r="C41" s="343"/>
      <c r="D41" s="107"/>
      <c r="E41" s="326"/>
      <c r="F41" s="302">
        <f t="shared" si="0"/>
        <v>0</v>
      </c>
      <c r="G41" s="311">
        <f t="shared" si="0"/>
        <v>0</v>
      </c>
      <c r="H41" s="306">
        <f t="shared" si="0"/>
        <v>0</v>
      </c>
    </row>
    <row r="42" spans="1:8" ht="19.5" customHeight="1" thickBot="1">
      <c r="A42" s="12" t="s">
        <v>3</v>
      </c>
      <c r="B42" s="363">
        <f>IF(B41=0,0,((B26)/B41)/12*1000)</f>
        <v>0</v>
      </c>
      <c r="C42" s="344">
        <f>IF(C41=0,0,((C26)/C41)/12*1000)</f>
        <v>0</v>
      </c>
      <c r="D42" s="111">
        <f>IF(D41=0,0,((D26)/D41)/12*1000)</f>
        <v>0</v>
      </c>
      <c r="E42" s="327">
        <f>IF(E41=0,0,((E26)/E41)/12*1000)</f>
        <v>0</v>
      </c>
      <c r="F42" s="304">
        <f t="shared" si="0"/>
        <v>0</v>
      </c>
      <c r="G42" s="314">
        <f t="shared" si="0"/>
        <v>0</v>
      </c>
      <c r="H42" s="309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375" style="203" customWidth="1"/>
    <col min="9" max="16384" width="9.125" style="203" customWidth="1"/>
  </cols>
  <sheetData>
    <row r="1" spans="1:8" ht="22.5">
      <c r="A1" s="374" t="s">
        <v>60</v>
      </c>
      <c r="B1" s="374"/>
      <c r="C1" s="374"/>
      <c r="D1" s="374"/>
      <c r="E1" s="374"/>
      <c r="F1" s="374"/>
      <c r="G1" s="374"/>
      <c r="H1" s="374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75" t="s">
        <v>7</v>
      </c>
      <c r="B6" s="376"/>
      <c r="C6" s="376"/>
      <c r="D6" s="376"/>
      <c r="E6" s="376"/>
      <c r="F6" s="376"/>
      <c r="G6" s="376"/>
      <c r="H6" s="377"/>
    </row>
    <row r="7" spans="1:8" ht="15.75">
      <c r="A7" s="210" t="s">
        <v>20</v>
      </c>
      <c r="B7" s="369" t="s">
        <v>21</v>
      </c>
      <c r="C7" s="370"/>
      <c r="D7" s="211"/>
      <c r="E7" s="369" t="s">
        <v>19</v>
      </c>
      <c r="F7" s="370"/>
      <c r="G7" s="212"/>
      <c r="H7" s="332" t="s">
        <v>104</v>
      </c>
    </row>
    <row r="8" spans="1:8" ht="16.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1"/>
    </row>
    <row r="9" spans="1:8" ht="15.75">
      <c r="A9" s="378"/>
      <c r="B9" s="218" t="s">
        <v>24</v>
      </c>
      <c r="C9" s="219"/>
      <c r="D9" s="220"/>
      <c r="E9" s="218" t="s">
        <v>87</v>
      </c>
      <c r="F9" s="219"/>
      <c r="G9" s="221"/>
      <c r="H9" s="371">
        <f>A9+C16-F16</f>
        <v>0</v>
      </c>
    </row>
    <row r="10" spans="1:8" ht="15.75">
      <c r="A10" s="378"/>
      <c r="B10" s="222" t="s">
        <v>98</v>
      </c>
      <c r="C10" s="223"/>
      <c r="D10" s="224"/>
      <c r="E10" s="225" t="s">
        <v>88</v>
      </c>
      <c r="F10" s="223"/>
      <c r="G10" s="226"/>
      <c r="H10" s="378"/>
    </row>
    <row r="11" spans="1:8" ht="15.75">
      <c r="A11" s="378"/>
      <c r="B11" s="227" t="s">
        <v>99</v>
      </c>
      <c r="C11" s="223"/>
      <c r="D11" s="224"/>
      <c r="E11" s="225" t="s">
        <v>89</v>
      </c>
      <c r="F11" s="228"/>
      <c r="G11" s="229"/>
      <c r="H11" s="378"/>
    </row>
    <row r="12" spans="1:8" ht="15.75">
      <c r="A12" s="378"/>
      <c r="B12" s="230" t="s">
        <v>84</v>
      </c>
      <c r="C12" s="223"/>
      <c r="D12" s="224"/>
      <c r="E12" s="225" t="s">
        <v>90</v>
      </c>
      <c r="F12" s="228"/>
      <c r="G12" s="229"/>
      <c r="H12" s="378"/>
    </row>
    <row r="13" spans="1:8" ht="15.75">
      <c r="A13" s="378"/>
      <c r="B13" s="230" t="s">
        <v>85</v>
      </c>
      <c r="C13" s="223"/>
      <c r="D13" s="224"/>
      <c r="E13" s="225"/>
      <c r="F13" s="228"/>
      <c r="G13" s="229"/>
      <c r="H13" s="378"/>
    </row>
    <row r="14" spans="1:8" ht="15.75">
      <c r="A14" s="378"/>
      <c r="B14" s="230" t="s">
        <v>86</v>
      </c>
      <c r="C14" s="223"/>
      <c r="D14" s="224"/>
      <c r="E14" s="225"/>
      <c r="F14" s="228"/>
      <c r="G14" s="229"/>
      <c r="H14" s="378"/>
    </row>
    <row r="15" spans="1:8" ht="16.5" thickBot="1">
      <c r="A15" s="378"/>
      <c r="B15" s="225" t="s">
        <v>83</v>
      </c>
      <c r="C15" s="223"/>
      <c r="D15" s="231"/>
      <c r="E15" s="232"/>
      <c r="F15" s="228"/>
      <c r="G15" s="229"/>
      <c r="H15" s="379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4"/>
      <c r="B17" s="239"/>
      <c r="C17" s="239"/>
      <c r="D17" s="239"/>
      <c r="E17" s="239"/>
      <c r="F17" s="239"/>
      <c r="G17" s="239"/>
      <c r="H17" s="335"/>
    </row>
    <row r="18" spans="1:8" ht="16.5" customHeight="1" thickBot="1">
      <c r="A18" s="375" t="s">
        <v>8</v>
      </c>
      <c r="B18" s="376"/>
      <c r="C18" s="376"/>
      <c r="D18" s="376"/>
      <c r="E18" s="376"/>
      <c r="F18" s="376"/>
      <c r="G18" s="376"/>
      <c r="H18" s="377"/>
    </row>
    <row r="19" spans="1:8" ht="15.75">
      <c r="A19" s="210" t="s">
        <v>20</v>
      </c>
      <c r="B19" s="369" t="s">
        <v>21</v>
      </c>
      <c r="C19" s="370"/>
      <c r="D19" s="212"/>
      <c r="E19" s="369" t="s">
        <v>19</v>
      </c>
      <c r="F19" s="370"/>
      <c r="G19" s="211"/>
      <c r="H19" s="332" t="s">
        <v>104</v>
      </c>
    </row>
    <row r="20" spans="1:8" ht="16.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3"/>
    </row>
    <row r="21" spans="1:8" ht="15.75" customHeight="1">
      <c r="A21" s="378"/>
      <c r="B21" s="240" t="s">
        <v>81</v>
      </c>
      <c r="C21" s="219"/>
      <c r="D21" s="229"/>
      <c r="E21" s="241" t="s">
        <v>78</v>
      </c>
      <c r="F21" s="220"/>
      <c r="G21" s="242"/>
      <c r="H21" s="371">
        <f>A21+C27-F27</f>
        <v>0</v>
      </c>
    </row>
    <row r="22" spans="1:8" ht="15.75">
      <c r="A22" s="378"/>
      <c r="B22" s="225" t="s">
        <v>26</v>
      </c>
      <c r="C22" s="228"/>
      <c r="D22" s="226"/>
      <c r="E22" s="241" t="s">
        <v>79</v>
      </c>
      <c r="F22" s="224"/>
      <c r="G22" s="251"/>
      <c r="H22" s="372"/>
    </row>
    <row r="23" spans="1:8" ht="15.75">
      <c r="A23" s="378"/>
      <c r="B23" s="225" t="s">
        <v>25</v>
      </c>
      <c r="C23" s="228"/>
      <c r="D23" s="229"/>
      <c r="E23" s="244" t="s">
        <v>80</v>
      </c>
      <c r="F23" s="224"/>
      <c r="G23" s="251"/>
      <c r="H23" s="372"/>
    </row>
    <row r="24" spans="1:8" ht="15.75">
      <c r="A24" s="378"/>
      <c r="B24" s="225"/>
      <c r="C24" s="228"/>
      <c r="D24" s="229"/>
      <c r="E24" s="244" t="s">
        <v>27</v>
      </c>
      <c r="F24" s="224"/>
      <c r="G24" s="224"/>
      <c r="H24" s="372"/>
    </row>
    <row r="25" spans="1:8" ht="15.75">
      <c r="A25" s="378"/>
      <c r="B25" s="225"/>
      <c r="C25" s="228"/>
      <c r="D25" s="226"/>
      <c r="E25" s="245" t="s">
        <v>28</v>
      </c>
      <c r="F25" s="224"/>
      <c r="G25" s="220"/>
      <c r="H25" s="372"/>
    </row>
    <row r="26" spans="1:8" ht="15.75" customHeight="1" thickBot="1">
      <c r="A26" s="378"/>
      <c r="B26" s="225"/>
      <c r="C26" s="228"/>
      <c r="D26" s="226"/>
      <c r="E26" s="244" t="s">
        <v>25</v>
      </c>
      <c r="F26" s="224"/>
      <c r="G26" s="246"/>
      <c r="H26" s="373"/>
    </row>
    <row r="27" spans="1:8" ht="16.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4"/>
      <c r="B28" s="239"/>
      <c r="C28" s="239"/>
      <c r="D28" s="239"/>
      <c r="E28" s="239"/>
      <c r="F28" s="239"/>
      <c r="G28" s="239"/>
      <c r="H28" s="335"/>
    </row>
    <row r="29" spans="1:8" ht="17.25" customHeight="1" thickBot="1">
      <c r="A29" s="375" t="s">
        <v>9</v>
      </c>
      <c r="B29" s="376"/>
      <c r="C29" s="376"/>
      <c r="D29" s="376"/>
      <c r="E29" s="376"/>
      <c r="F29" s="376"/>
      <c r="G29" s="376"/>
      <c r="H29" s="377"/>
    </row>
    <row r="30" spans="1:8" ht="15.75">
      <c r="A30" s="210" t="s">
        <v>20</v>
      </c>
      <c r="B30" s="369" t="s">
        <v>21</v>
      </c>
      <c r="C30" s="370"/>
      <c r="D30" s="212"/>
      <c r="E30" s="369" t="s">
        <v>19</v>
      </c>
      <c r="F30" s="370"/>
      <c r="G30" s="211"/>
      <c r="H30" s="332" t="s">
        <v>104</v>
      </c>
    </row>
    <row r="31" spans="1:8" ht="16.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3"/>
    </row>
    <row r="32" spans="1:8" ht="15.75">
      <c r="A32" s="378"/>
      <c r="B32" s="240" t="s">
        <v>81</v>
      </c>
      <c r="C32" s="247"/>
      <c r="D32" s="248"/>
      <c r="E32" s="245" t="s">
        <v>82</v>
      </c>
      <c r="F32" s="220"/>
      <c r="G32" s="220"/>
      <c r="H32" s="371">
        <f>A32+C34-F34</f>
        <v>0</v>
      </c>
    </row>
    <row r="33" spans="1:8" ht="16.5" thickBot="1">
      <c r="A33" s="379"/>
      <c r="B33" s="230"/>
      <c r="C33" s="249"/>
      <c r="D33" s="243"/>
      <c r="E33" s="250" t="s">
        <v>29</v>
      </c>
      <c r="F33" s="251"/>
      <c r="G33" s="242"/>
      <c r="H33" s="379"/>
    </row>
    <row r="34" spans="1:8" ht="16.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4"/>
      <c r="B35" s="239"/>
      <c r="C35" s="239"/>
      <c r="D35" s="239"/>
      <c r="E35" s="239"/>
      <c r="F35" s="239"/>
      <c r="G35" s="239"/>
      <c r="H35" s="335"/>
    </row>
    <row r="36" spans="1:8" ht="19.5" customHeight="1" thickBot="1">
      <c r="A36" s="375" t="s">
        <v>6</v>
      </c>
      <c r="B36" s="376"/>
      <c r="C36" s="376"/>
      <c r="D36" s="376"/>
      <c r="E36" s="376"/>
      <c r="F36" s="376"/>
      <c r="G36" s="376"/>
      <c r="H36" s="377"/>
    </row>
    <row r="37" spans="1:8" ht="15.75">
      <c r="A37" s="210" t="s">
        <v>20</v>
      </c>
      <c r="B37" s="370" t="s">
        <v>21</v>
      </c>
      <c r="C37" s="370"/>
      <c r="D37" s="212"/>
      <c r="E37" s="369" t="s">
        <v>19</v>
      </c>
      <c r="F37" s="370"/>
      <c r="G37" s="212"/>
      <c r="H37" s="332" t="s">
        <v>104</v>
      </c>
    </row>
    <row r="38" spans="1:8" ht="16.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1"/>
    </row>
    <row r="39" spans="1:8" ht="15.75">
      <c r="A39" s="378"/>
      <c r="B39" s="253" t="s">
        <v>30</v>
      </c>
      <c r="C39" s="247"/>
      <c r="D39" s="248"/>
      <c r="E39" s="245" t="s">
        <v>31</v>
      </c>
      <c r="F39" s="219"/>
      <c r="G39" s="242"/>
      <c r="H39" s="371">
        <f>A39+C41-F41</f>
        <v>0</v>
      </c>
    </row>
    <row r="40" spans="1:8" ht="15.75" customHeight="1" thickBot="1">
      <c r="A40" s="380"/>
      <c r="B40" s="232" t="s">
        <v>25</v>
      </c>
      <c r="C40" s="254"/>
      <c r="D40" s="255"/>
      <c r="E40" s="256"/>
      <c r="F40" s="254"/>
      <c r="G40" s="255"/>
      <c r="H40" s="379"/>
    </row>
    <row r="41" spans="1:8" s="259" customFormat="1" ht="16.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.7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.7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.75">
      <c r="B45" s="260"/>
      <c r="C45" s="260"/>
      <c r="D45" s="260"/>
      <c r="E45" s="260"/>
      <c r="F45" s="260"/>
      <c r="G45" s="260"/>
      <c r="H45" s="260"/>
    </row>
    <row r="46" spans="1:9" ht="15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.7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00390625" defaultRowHeight="12.75"/>
  <cols>
    <col min="1" max="1" width="9.125" style="18" customWidth="1"/>
    <col min="2" max="2" width="42.375" style="18" customWidth="1"/>
    <col min="3" max="5" width="18.00390625" style="18" customWidth="1"/>
    <col min="6" max="16384" width="9.125" style="18" customWidth="1"/>
  </cols>
  <sheetData>
    <row r="1" spans="1:5" ht="22.5">
      <c r="A1" s="385" t="s">
        <v>54</v>
      </c>
      <c r="B1" s="385"/>
      <c r="C1" s="385"/>
      <c r="D1" s="385"/>
      <c r="E1" s="385"/>
    </row>
    <row r="3" ht="15.75" thickBot="1"/>
    <row r="4" spans="1:5" ht="1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5.7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5">
      <c r="A6" s="125" t="s">
        <v>67</v>
      </c>
      <c r="B6" s="126"/>
      <c r="C6" s="386"/>
      <c r="D6" s="386"/>
      <c r="E6" s="387">
        <f>C6-D6</f>
        <v>0</v>
      </c>
    </row>
    <row r="7" spans="1:5" ht="15">
      <c r="A7" s="19"/>
      <c r="B7" s="20"/>
      <c r="C7" s="382"/>
      <c r="D7" s="382"/>
      <c r="E7" s="384"/>
    </row>
    <row r="8" spans="1:5" ht="15">
      <c r="A8" s="21" t="s">
        <v>68</v>
      </c>
      <c r="B8" s="22"/>
      <c r="C8" s="381"/>
      <c r="D8" s="381"/>
      <c r="E8" s="383">
        <f>C8-D8</f>
        <v>0</v>
      </c>
    </row>
    <row r="9" spans="1:5" ht="15">
      <c r="A9" s="19"/>
      <c r="B9" s="20"/>
      <c r="C9" s="382"/>
      <c r="D9" s="382"/>
      <c r="E9" s="384"/>
    </row>
    <row r="10" spans="1:5" ht="1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5">
      <c r="A11" s="23" t="s">
        <v>14</v>
      </c>
      <c r="B11" s="24"/>
      <c r="C11" s="33"/>
      <c r="D11" s="33"/>
      <c r="E11" s="34"/>
    </row>
    <row r="12" spans="1:5" ht="15">
      <c r="A12" s="25" t="s">
        <v>15</v>
      </c>
      <c r="B12" s="26"/>
      <c r="C12" s="33"/>
      <c r="D12" s="33"/>
      <c r="E12" s="34"/>
    </row>
    <row r="13" spans="1:5" ht="15">
      <c r="A13" s="25"/>
      <c r="B13" s="26"/>
      <c r="C13" s="33"/>
      <c r="D13" s="33"/>
      <c r="E13" s="34"/>
    </row>
    <row r="14" spans="1:5" ht="15">
      <c r="A14" s="23" t="s">
        <v>16</v>
      </c>
      <c r="B14" s="24"/>
      <c r="C14" s="33"/>
      <c r="D14" s="33"/>
      <c r="E14" s="34"/>
    </row>
    <row r="15" spans="1:5" ht="15">
      <c r="A15" s="27"/>
      <c r="B15" s="28"/>
      <c r="C15" s="33"/>
      <c r="D15" s="33"/>
      <c r="E15" s="34"/>
    </row>
    <row r="16" spans="1:5" ht="1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5">
      <c r="A17" s="27"/>
      <c r="B17" s="28"/>
      <c r="C17" s="33"/>
      <c r="D17" s="33"/>
      <c r="E17" s="34"/>
    </row>
    <row r="18" spans="1:5" ht="15">
      <c r="A18" s="23" t="s">
        <v>62</v>
      </c>
      <c r="B18" s="24"/>
      <c r="C18" s="33"/>
      <c r="D18" s="33"/>
      <c r="E18" s="34"/>
    </row>
    <row r="19" spans="1:5" ht="15">
      <c r="A19" s="29"/>
      <c r="B19" s="70"/>
      <c r="C19" s="33"/>
      <c r="D19" s="33"/>
      <c r="E19" s="34"/>
    </row>
    <row r="20" spans="1:5" ht="1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.75" thickBot="1">
      <c r="A21" s="31"/>
      <c r="B21" s="32"/>
      <c r="C21" s="37"/>
      <c r="D21" s="37"/>
      <c r="E21" s="38"/>
    </row>
    <row r="23" ht="15">
      <c r="A23" s="18" t="s">
        <v>18</v>
      </c>
    </row>
    <row r="25" ht="15.75">
      <c r="A25" s="15" t="s">
        <v>4</v>
      </c>
    </row>
    <row r="26" ht="15.75">
      <c r="A26" s="15"/>
    </row>
    <row r="27" spans="1:3" ht="15.75">
      <c r="A27" s="15" t="s">
        <v>105</v>
      </c>
      <c r="C27" s="15"/>
    </row>
    <row r="28" spans="1:3" ht="15.75">
      <c r="A28" s="15"/>
      <c r="C28" s="15"/>
    </row>
    <row r="29" ht="15.75">
      <c r="A29" s="15" t="s">
        <v>106</v>
      </c>
    </row>
    <row r="30" ht="15.75">
      <c r="A30" s="15"/>
    </row>
    <row r="31" ht="15.7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1" t="s">
        <v>57</v>
      </c>
      <c r="B1" s="391"/>
      <c r="C1" s="391"/>
      <c r="D1" s="391"/>
      <c r="E1" s="391"/>
      <c r="F1" s="391"/>
      <c r="G1" s="391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5.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5.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Administrator</cp:lastModifiedBy>
  <cp:lastPrinted>2011-04-28T07:24:24Z</cp:lastPrinted>
  <dcterms:created xsi:type="dcterms:W3CDTF">2003-11-05T08:39:17Z</dcterms:created>
  <dcterms:modified xsi:type="dcterms:W3CDTF">2019-12-02T14:59:06Z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