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zulakova\Downloads\Desktop\"/>
    </mc:Choice>
  </mc:AlternateContent>
  <xr:revisionPtr revIDLastSave="0" documentId="13_ncr:1_{BF92766D-9C9A-4B7F-BAEB-7D8835B78B9A}" xr6:coauthVersionLast="47" xr6:coauthVersionMax="47" xr10:uidLastSave="{00000000-0000-0000-0000-000000000000}"/>
  <bookViews>
    <workbookView xWindow="-108" yWindow="-108" windowWidth="20376" windowHeight="123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C40" i="1"/>
  <c r="C34" i="1"/>
  <c r="C20" i="1"/>
  <c r="C15" i="1"/>
  <c r="C11" i="1"/>
  <c r="C6" i="1"/>
  <c r="F6" i="1"/>
  <c r="F16" i="1"/>
  <c r="F13" i="1"/>
  <c r="F9" i="1"/>
  <c r="F48" i="1" l="1"/>
  <c r="C48" i="1"/>
</calcChain>
</file>

<file path=xl/sharedStrings.xml><?xml version="1.0" encoding="utf-8"?>
<sst xmlns="http://schemas.openxmlformats.org/spreadsheetml/2006/main" count="71" uniqueCount="65">
  <si>
    <t>Náklady</t>
  </si>
  <si>
    <t>Výnosy</t>
  </si>
  <si>
    <t>Spotřeba materiálu celkem</t>
  </si>
  <si>
    <t>Spotřeba energie celkem</t>
  </si>
  <si>
    <t>Služby - celkem</t>
  </si>
  <si>
    <t>Odpisy majetku</t>
  </si>
  <si>
    <t>Náklady celkem</t>
  </si>
  <si>
    <t xml:space="preserve">            v souladu s ustanovením § 12, odst. 2, písm. b), § 14, odst. 2 a § 15 zák. č. 250/2000 Sb.,</t>
  </si>
  <si>
    <t xml:space="preserve">             o rozpočtových pravidlech územních rozpočtů ve znění pozdějších předpisů</t>
  </si>
  <si>
    <t xml:space="preserve"> </t>
  </si>
  <si>
    <t xml:space="preserve">  </t>
  </si>
  <si>
    <t>Výnosy celkem</t>
  </si>
  <si>
    <t xml:space="preserve">Mzdové náklady </t>
  </si>
  <si>
    <t xml:space="preserve">Zákon. sociál. pojištění </t>
  </si>
  <si>
    <t>na provoz</t>
  </si>
  <si>
    <t>předplatné novin a časopisů</t>
  </si>
  <si>
    <t>čistící prostředky</t>
  </si>
  <si>
    <t>spotřeba potravin</t>
  </si>
  <si>
    <t>elektřina</t>
  </si>
  <si>
    <t>voda</t>
  </si>
  <si>
    <t>plyn</t>
  </si>
  <si>
    <t>revize zařízení</t>
  </si>
  <si>
    <t>telefony, internet</t>
  </si>
  <si>
    <t>odvoz odpadků</t>
  </si>
  <si>
    <t>ostatní služby</t>
  </si>
  <si>
    <t>mzdy a účetnictví</t>
  </si>
  <si>
    <t>prádelna</t>
  </si>
  <si>
    <t>úplata</t>
  </si>
  <si>
    <t>stravné - zaměstnanci</t>
  </si>
  <si>
    <t>Výnosy z prodeje služeb celkem</t>
  </si>
  <si>
    <t>stravné děti</t>
  </si>
  <si>
    <t>Opravy, udržování celkem</t>
  </si>
  <si>
    <t>bankovní poplatky</t>
  </si>
  <si>
    <t>Ost.zák.soc.nákl.</t>
  </si>
  <si>
    <t>poradenství BOZP a PO</t>
  </si>
  <si>
    <t>DDHM</t>
  </si>
  <si>
    <t>jiné ostatní výnosy</t>
  </si>
  <si>
    <t>Cestovné</t>
  </si>
  <si>
    <t>Jiné sociální pojištění</t>
  </si>
  <si>
    <t>Jiné výnosy z vlastních výkonů celkem</t>
  </si>
  <si>
    <t>Úroky</t>
  </si>
  <si>
    <t>Výnosy z transferů celkem</t>
  </si>
  <si>
    <t>Ostatní výnosy z činnosti celkem</t>
  </si>
  <si>
    <t>plán roku v Kč</t>
  </si>
  <si>
    <t>ostatní  materiál, UP, hračky, OE</t>
  </si>
  <si>
    <r>
      <t xml:space="preserve">pro organizaci : </t>
    </r>
    <r>
      <rPr>
        <b/>
        <sz val="11"/>
        <rFont val="Calibri"/>
        <family val="2"/>
        <charset val="238"/>
      </rPr>
      <t>Mateřská škola Brno, Řezáčova 3, příspěvková organizace, IČO: 65767357</t>
    </r>
  </si>
  <si>
    <t xml:space="preserve">běžné opravy </t>
  </si>
  <si>
    <t>hračky, pomůcky</t>
  </si>
  <si>
    <t xml:space="preserve">poštovné       </t>
  </si>
  <si>
    <t>dezinfekce, deratizace</t>
  </si>
  <si>
    <t>Jiné ostatní náklady - pojištění majetku</t>
  </si>
  <si>
    <t>pracovně-lékařské služby</t>
  </si>
  <si>
    <t>pracovní oděvy a obuv</t>
  </si>
  <si>
    <t>malování</t>
  </si>
  <si>
    <t>terénní úpravy PZ</t>
  </si>
  <si>
    <t xml:space="preserve">služby PZ </t>
  </si>
  <si>
    <t>odpisy DHM</t>
  </si>
  <si>
    <t>vybavení z RF</t>
  </si>
  <si>
    <t xml:space="preserve">Čerpání fondů </t>
  </si>
  <si>
    <t>čerpání RF</t>
  </si>
  <si>
    <t xml:space="preserve">vzdělávání </t>
  </si>
  <si>
    <r>
      <t>odpisy</t>
    </r>
    <r>
      <rPr>
        <sz val="8"/>
        <rFont val="Calibri"/>
        <family val="2"/>
        <charset val="238"/>
      </rPr>
      <t xml:space="preserve"> (budova a terén úpravy)</t>
    </r>
  </si>
  <si>
    <t>vybavení PZ z RF</t>
  </si>
  <si>
    <t>V Brně 29.11.2022 zpracovala Mgr. Ladislava Zezuláková, ředitelka MŠ</t>
  </si>
  <si>
    <t>Návrh rozpočtu ÚSC pro rok 2023 po určení provozního příspěvku zřizovatele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</si>
</sst>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justify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4" fontId="6" fillId="0" borderId="1" xfId="0" applyNumberFormat="1" applyFont="1" applyBorder="1"/>
    <xf numFmtId="4" fontId="3" fillId="0" borderId="1" xfId="0" applyNumberFormat="1" applyFont="1" applyBorder="1"/>
    <xf numFmtId="0" fontId="6" fillId="0" borderId="2" xfId="0" applyFont="1" applyBorder="1"/>
    <xf numFmtId="49" fontId="6" fillId="0" borderId="1" xfId="0" applyNumberFormat="1" applyFont="1" applyBorder="1"/>
    <xf numFmtId="4" fontId="6" fillId="0" borderId="2" xfId="0" applyNumberFormat="1" applyFont="1" applyBorder="1"/>
    <xf numFmtId="49" fontId="3" fillId="0" borderId="1" xfId="0" applyNumberFormat="1" applyFont="1" applyBorder="1"/>
    <xf numFmtId="164" fontId="6" fillId="0" borderId="1" xfId="0" applyNumberFormat="1" applyFont="1" applyBorder="1"/>
    <xf numFmtId="0" fontId="6" fillId="0" borderId="0" xfId="0" applyFont="1"/>
    <xf numFmtId="4" fontId="6" fillId="0" borderId="0" xfId="0" applyNumberFormat="1" applyFont="1"/>
    <xf numFmtId="14" fontId="3" fillId="0" borderId="0" xfId="0" applyNumberFormat="1" applyFont="1"/>
    <xf numFmtId="0" fontId="7" fillId="0" borderId="0" xfId="0" applyFont="1"/>
    <xf numFmtId="0" fontId="3" fillId="0" borderId="2" xfId="0" applyFont="1" applyBorder="1"/>
    <xf numFmtId="0" fontId="8" fillId="0" borderId="0" xfId="0" applyFont="1"/>
    <xf numFmtId="0" fontId="9" fillId="0" borderId="1" xfId="0" applyFont="1" applyBorder="1"/>
    <xf numFmtId="4" fontId="3" fillId="0" borderId="2" xfId="0" applyNumberFormat="1" applyFont="1" applyBorder="1"/>
    <xf numFmtId="0" fontId="11" fillId="0" borderId="1" xfId="0" applyFont="1" applyBorder="1"/>
    <xf numFmtId="0" fontId="12" fillId="0" borderId="0" xfId="0" applyFont="1"/>
    <xf numFmtId="0" fontId="10" fillId="0" borderId="1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view="pageBreakPreview" topLeftCell="A36" zoomScaleSheetLayoutView="100" workbookViewId="0">
      <selection activeCell="E50" sqref="E50"/>
    </sheetView>
  </sheetViews>
  <sheetFormatPr defaultRowHeight="13.2" x14ac:dyDescent="0.25"/>
  <cols>
    <col min="1" max="1" width="4.33203125" customWidth="1"/>
    <col min="2" max="2" width="26.6640625" customWidth="1"/>
    <col min="3" max="3" width="15.5546875" customWidth="1"/>
    <col min="4" max="4" width="4.5546875" customWidth="1"/>
    <col min="5" max="5" width="23.88671875" customWidth="1"/>
    <col min="6" max="6" width="15.5546875" customWidth="1"/>
  </cols>
  <sheetData>
    <row r="1" spans="1:10" ht="14.4" x14ac:dyDescent="0.25">
      <c r="A1" s="3"/>
      <c r="B1" s="28" t="s">
        <v>64</v>
      </c>
      <c r="C1" s="28"/>
      <c r="D1" s="28"/>
      <c r="E1" s="28"/>
      <c r="F1" s="28"/>
    </row>
    <row r="2" spans="1:10" ht="14.4" x14ac:dyDescent="0.25">
      <c r="A2" s="29" t="s">
        <v>7</v>
      </c>
      <c r="B2" s="29"/>
      <c r="C2" s="29"/>
      <c r="D2" s="29"/>
      <c r="E2" s="29"/>
      <c r="F2" s="29"/>
    </row>
    <row r="3" spans="1:10" ht="18.75" customHeight="1" x14ac:dyDescent="0.25">
      <c r="A3" s="29" t="s">
        <v>8</v>
      </c>
      <c r="B3" s="29"/>
      <c r="C3" s="29"/>
      <c r="D3" s="29"/>
      <c r="E3" s="29"/>
      <c r="F3" s="29"/>
    </row>
    <row r="4" spans="1:10" ht="16.95" customHeight="1" x14ac:dyDescent="0.3">
      <c r="A4" s="4" t="s">
        <v>45</v>
      </c>
      <c r="B4" s="4"/>
      <c r="C4" s="4"/>
      <c r="D4" s="4"/>
      <c r="E4" s="4"/>
      <c r="F4" s="4"/>
    </row>
    <row r="5" spans="1:10" ht="16.95" customHeight="1" x14ac:dyDescent="0.3">
      <c r="A5" s="5"/>
      <c r="B5" s="6" t="s">
        <v>0</v>
      </c>
      <c r="C5" s="7" t="s">
        <v>43</v>
      </c>
      <c r="D5" s="8"/>
      <c r="E5" s="9" t="s">
        <v>1</v>
      </c>
      <c r="F5" s="7" t="s">
        <v>43</v>
      </c>
      <c r="J5" s="1"/>
    </row>
    <row r="6" spans="1:10" ht="14.4" x14ac:dyDescent="0.3">
      <c r="A6" s="8">
        <v>501</v>
      </c>
      <c r="B6" s="8" t="s">
        <v>2</v>
      </c>
      <c r="C6" s="10">
        <f>C7+C8+C9+C10</f>
        <v>922500</v>
      </c>
      <c r="D6" s="8">
        <v>602</v>
      </c>
      <c r="E6" s="8" t="s">
        <v>29</v>
      </c>
      <c r="F6" s="10">
        <f>F7+F8</f>
        <v>700000</v>
      </c>
    </row>
    <row r="7" spans="1:10" ht="14.4" x14ac:dyDescent="0.3">
      <c r="A7" s="8"/>
      <c r="B7" s="5" t="s">
        <v>15</v>
      </c>
      <c r="C7" s="11">
        <v>2500</v>
      </c>
      <c r="D7" s="8"/>
      <c r="E7" s="5" t="s">
        <v>30</v>
      </c>
      <c r="F7" s="11">
        <v>600000</v>
      </c>
    </row>
    <row r="8" spans="1:10" ht="14.4" x14ac:dyDescent="0.3">
      <c r="A8" s="8"/>
      <c r="B8" s="5" t="s">
        <v>16</v>
      </c>
      <c r="C8" s="11">
        <v>70000</v>
      </c>
      <c r="D8" s="8"/>
      <c r="E8" s="5" t="s">
        <v>28</v>
      </c>
      <c r="F8" s="11">
        <v>100000</v>
      </c>
    </row>
    <row r="9" spans="1:10" ht="14.4" x14ac:dyDescent="0.3">
      <c r="A9" s="8"/>
      <c r="B9" s="5" t="s">
        <v>17</v>
      </c>
      <c r="C9" s="11">
        <v>700000</v>
      </c>
      <c r="D9" s="8">
        <v>609</v>
      </c>
      <c r="E9" s="8" t="s">
        <v>39</v>
      </c>
      <c r="F9" s="10">
        <f>SUM(F10)</f>
        <v>235000</v>
      </c>
    </row>
    <row r="10" spans="1:10" ht="14.4" x14ac:dyDescent="0.3">
      <c r="A10" s="8"/>
      <c r="B10" s="23" t="s">
        <v>44</v>
      </c>
      <c r="C10" s="11">
        <v>150000</v>
      </c>
      <c r="D10" s="8"/>
      <c r="E10" s="21" t="s">
        <v>27</v>
      </c>
      <c r="F10" s="24">
        <v>235000</v>
      </c>
    </row>
    <row r="11" spans="1:10" s="2" customFormat="1" ht="14.4" x14ac:dyDescent="0.3">
      <c r="A11" s="8">
        <v>502</v>
      </c>
      <c r="B11" s="8" t="s">
        <v>3</v>
      </c>
      <c r="C11" s="10">
        <f>C12+C13+C14</f>
        <v>720000</v>
      </c>
      <c r="D11" s="12">
        <v>648</v>
      </c>
      <c r="E11" s="12" t="s">
        <v>58</v>
      </c>
      <c r="F11" s="14">
        <v>149850</v>
      </c>
    </row>
    <row r="12" spans="1:10" ht="14.4" x14ac:dyDescent="0.3">
      <c r="A12" s="8"/>
      <c r="B12" s="5" t="s">
        <v>18</v>
      </c>
      <c r="C12" s="11">
        <v>140000</v>
      </c>
      <c r="D12" s="12"/>
      <c r="E12" s="21" t="s">
        <v>59</v>
      </c>
      <c r="F12" s="24">
        <v>149850</v>
      </c>
    </row>
    <row r="13" spans="1:10" s="2" customFormat="1" ht="14.4" x14ac:dyDescent="0.3">
      <c r="A13" s="8"/>
      <c r="B13" s="5" t="s">
        <v>19</v>
      </c>
      <c r="C13" s="11">
        <v>80000</v>
      </c>
      <c r="D13" s="12">
        <v>649</v>
      </c>
      <c r="E13" s="13" t="s">
        <v>42</v>
      </c>
      <c r="F13" s="14">
        <f>SUM(F14)</f>
        <v>1000</v>
      </c>
    </row>
    <row r="14" spans="1:10" ht="14.4" x14ac:dyDescent="0.3">
      <c r="A14" s="8"/>
      <c r="B14" s="5" t="s">
        <v>20</v>
      </c>
      <c r="C14" s="11">
        <v>500000</v>
      </c>
      <c r="D14" s="8"/>
      <c r="E14" s="15" t="s">
        <v>36</v>
      </c>
      <c r="F14" s="11">
        <v>1000</v>
      </c>
    </row>
    <row r="15" spans="1:10" ht="14.4" x14ac:dyDescent="0.3">
      <c r="A15" s="8">
        <v>511</v>
      </c>
      <c r="B15" s="8" t="s">
        <v>31</v>
      </c>
      <c r="C15" s="10">
        <f>C16+C17+C18</f>
        <v>280000</v>
      </c>
      <c r="D15" s="8">
        <v>662</v>
      </c>
      <c r="E15" s="13" t="s">
        <v>40</v>
      </c>
      <c r="F15" s="10">
        <v>400</v>
      </c>
    </row>
    <row r="16" spans="1:10" ht="14.4" x14ac:dyDescent="0.3">
      <c r="A16" s="8"/>
      <c r="B16" s="5" t="s">
        <v>53</v>
      </c>
      <c r="C16" s="11">
        <v>150000</v>
      </c>
      <c r="D16" s="8">
        <v>672</v>
      </c>
      <c r="E16" s="13" t="s">
        <v>41</v>
      </c>
      <c r="F16" s="10">
        <f>SUM(F17:F17)</f>
        <v>1817000</v>
      </c>
    </row>
    <row r="17" spans="1:7" ht="14.4" x14ac:dyDescent="0.3">
      <c r="A17" s="8"/>
      <c r="B17" s="5" t="s">
        <v>54</v>
      </c>
      <c r="C17" s="11">
        <v>30000</v>
      </c>
      <c r="D17" s="8"/>
      <c r="E17" s="15" t="s">
        <v>14</v>
      </c>
      <c r="F17" s="11">
        <v>1817000</v>
      </c>
    </row>
    <row r="18" spans="1:7" ht="14.4" x14ac:dyDescent="0.3">
      <c r="A18" s="5"/>
      <c r="B18" s="5" t="s">
        <v>46</v>
      </c>
      <c r="C18" s="11">
        <v>100000</v>
      </c>
      <c r="D18" s="8"/>
      <c r="E18" s="15"/>
      <c r="F18" s="11"/>
    </row>
    <row r="19" spans="1:7" ht="14.4" x14ac:dyDescent="0.3">
      <c r="A19" s="8">
        <v>512</v>
      </c>
      <c r="B19" s="8" t="s">
        <v>37</v>
      </c>
      <c r="C19" s="10">
        <v>1000</v>
      </c>
      <c r="D19" s="8"/>
      <c r="E19" s="15"/>
      <c r="F19" s="11"/>
      <c r="G19" t="s">
        <v>9</v>
      </c>
    </row>
    <row r="20" spans="1:7" ht="14.4" x14ac:dyDescent="0.3">
      <c r="A20" s="8">
        <v>518</v>
      </c>
      <c r="B20" s="8" t="s">
        <v>4</v>
      </c>
      <c r="C20" s="10">
        <f>C21+C22+C23+C24+C25+C26+C27+C28+C29+C30</f>
        <v>468500</v>
      </c>
      <c r="D20" s="8"/>
      <c r="E20" s="15"/>
      <c r="F20" s="11"/>
    </row>
    <row r="21" spans="1:7" s="26" customFormat="1" ht="14.4" x14ac:dyDescent="0.3">
      <c r="A21" s="8"/>
      <c r="B21" s="5" t="s">
        <v>32</v>
      </c>
      <c r="C21" s="11">
        <v>17000</v>
      </c>
      <c r="D21" s="8"/>
      <c r="E21" s="5"/>
      <c r="F21" s="11"/>
    </row>
    <row r="22" spans="1:7" s="20" customFormat="1" ht="14.4" x14ac:dyDescent="0.3">
      <c r="A22" s="8"/>
      <c r="B22" s="5" t="s">
        <v>48</v>
      </c>
      <c r="C22" s="11">
        <v>4000</v>
      </c>
      <c r="D22" s="8"/>
      <c r="E22" s="5"/>
      <c r="F22" s="11"/>
    </row>
    <row r="23" spans="1:7" ht="14.4" x14ac:dyDescent="0.3">
      <c r="A23" s="8"/>
      <c r="B23" s="5" t="s">
        <v>22</v>
      </c>
      <c r="C23" s="11">
        <v>27500</v>
      </c>
      <c r="D23" s="8"/>
      <c r="E23" s="5"/>
      <c r="F23" s="11"/>
    </row>
    <row r="24" spans="1:7" ht="14.4" x14ac:dyDescent="0.3">
      <c r="A24" s="8"/>
      <c r="B24" s="5" t="s">
        <v>23</v>
      </c>
      <c r="C24" s="11">
        <v>22000</v>
      </c>
      <c r="D24" s="8"/>
      <c r="E24" s="5"/>
      <c r="F24" s="11"/>
      <c r="G24" t="s">
        <v>10</v>
      </c>
    </row>
    <row r="25" spans="1:7" ht="14.4" x14ac:dyDescent="0.3">
      <c r="A25" s="8"/>
      <c r="B25" s="27" t="s">
        <v>49</v>
      </c>
      <c r="C25" s="11">
        <v>8000</v>
      </c>
      <c r="D25" s="8"/>
      <c r="E25" s="5"/>
      <c r="F25" s="5"/>
      <c r="G25" t="s">
        <v>9</v>
      </c>
    </row>
    <row r="26" spans="1:7" ht="14.4" x14ac:dyDescent="0.3">
      <c r="A26" s="8"/>
      <c r="B26" s="5" t="s">
        <v>24</v>
      </c>
      <c r="C26" s="11">
        <v>120000</v>
      </c>
      <c r="D26" s="8"/>
      <c r="E26" s="5"/>
      <c r="F26" s="5"/>
      <c r="G26" t="s">
        <v>9</v>
      </c>
    </row>
    <row r="27" spans="1:7" s="26" customFormat="1" ht="14.4" x14ac:dyDescent="0.3">
      <c r="A27" s="8"/>
      <c r="B27" s="5" t="s">
        <v>25</v>
      </c>
      <c r="C27" s="11">
        <v>150000</v>
      </c>
      <c r="D27" s="8"/>
      <c r="E27" s="5"/>
      <c r="F27" s="5"/>
      <c r="G27" s="26" t="s">
        <v>9</v>
      </c>
    </row>
    <row r="28" spans="1:7" ht="14.4" x14ac:dyDescent="0.3">
      <c r="A28" s="8"/>
      <c r="B28" s="5" t="s">
        <v>26</v>
      </c>
      <c r="C28" s="11">
        <v>45000</v>
      </c>
      <c r="D28" s="8"/>
      <c r="E28" s="5"/>
      <c r="F28" s="5"/>
      <c r="G28" t="s">
        <v>9</v>
      </c>
    </row>
    <row r="29" spans="1:7" ht="14.4" x14ac:dyDescent="0.3">
      <c r="A29" s="8"/>
      <c r="B29" s="5" t="s">
        <v>21</v>
      </c>
      <c r="C29" s="11">
        <v>45000</v>
      </c>
      <c r="D29" s="8"/>
      <c r="E29" s="5"/>
      <c r="F29" s="5"/>
    </row>
    <row r="30" spans="1:7" ht="14.4" x14ac:dyDescent="0.3">
      <c r="A30" s="8"/>
      <c r="B30" s="5" t="s">
        <v>55</v>
      </c>
      <c r="C30" s="11">
        <v>30000</v>
      </c>
      <c r="D30" s="8"/>
      <c r="E30" s="5"/>
      <c r="F30" s="5"/>
      <c r="G30" t="s">
        <v>9</v>
      </c>
    </row>
    <row r="31" spans="1:7" ht="14.4" x14ac:dyDescent="0.3">
      <c r="A31" s="8">
        <v>521</v>
      </c>
      <c r="B31" s="8" t="s">
        <v>12</v>
      </c>
      <c r="C31" s="10">
        <v>0</v>
      </c>
      <c r="D31" s="8"/>
      <c r="E31" s="5"/>
      <c r="F31" s="5"/>
    </row>
    <row r="32" spans="1:7" s="2" customFormat="1" ht="14.4" x14ac:dyDescent="0.3">
      <c r="A32" s="8">
        <v>524</v>
      </c>
      <c r="B32" s="8" t="s">
        <v>13</v>
      </c>
      <c r="C32" s="10">
        <v>0</v>
      </c>
      <c r="D32" s="8"/>
      <c r="E32" s="5"/>
      <c r="F32" s="5"/>
    </row>
    <row r="33" spans="1:6" s="2" customFormat="1" ht="14.4" x14ac:dyDescent="0.3">
      <c r="A33" s="8">
        <v>525</v>
      </c>
      <c r="B33" s="8" t="s">
        <v>38</v>
      </c>
      <c r="C33" s="10">
        <v>0</v>
      </c>
      <c r="D33" s="8"/>
      <c r="E33" s="5"/>
      <c r="F33" s="5"/>
    </row>
    <row r="34" spans="1:6" s="2" customFormat="1" ht="14.4" x14ac:dyDescent="0.3">
      <c r="A34" s="8">
        <v>527</v>
      </c>
      <c r="B34" s="8" t="s">
        <v>33</v>
      </c>
      <c r="C34" s="10">
        <f>C35+C36+C37+C38</f>
        <v>34000</v>
      </c>
      <c r="D34" s="8"/>
      <c r="E34" s="5"/>
      <c r="F34" s="5"/>
    </row>
    <row r="35" spans="1:6" s="26" customFormat="1" ht="14.4" x14ac:dyDescent="0.3">
      <c r="A35" s="8"/>
      <c r="B35" s="5" t="s">
        <v>34</v>
      </c>
      <c r="C35" s="11">
        <v>10000</v>
      </c>
      <c r="D35" s="8"/>
      <c r="E35" s="5"/>
      <c r="F35" s="5"/>
    </row>
    <row r="36" spans="1:6" s="22" customFormat="1" ht="14.4" x14ac:dyDescent="0.3">
      <c r="A36" s="8"/>
      <c r="B36" s="5" t="s">
        <v>51</v>
      </c>
      <c r="C36" s="11">
        <v>4000</v>
      </c>
      <c r="D36" s="8"/>
      <c r="E36" s="5"/>
      <c r="F36" s="5"/>
    </row>
    <row r="37" spans="1:6" s="26" customFormat="1" ht="14.4" x14ac:dyDescent="0.3">
      <c r="A37" s="8"/>
      <c r="B37" s="5" t="s">
        <v>52</v>
      </c>
      <c r="C37" s="11">
        <v>10000</v>
      </c>
      <c r="D37" s="8"/>
      <c r="E37" s="5"/>
      <c r="F37" s="5"/>
    </row>
    <row r="38" spans="1:6" s="26" customFormat="1" ht="14.4" x14ac:dyDescent="0.3">
      <c r="A38" s="8"/>
      <c r="B38" s="5" t="s">
        <v>60</v>
      </c>
      <c r="C38" s="11">
        <v>10000</v>
      </c>
      <c r="D38" s="8"/>
      <c r="E38" s="5"/>
      <c r="F38" s="5"/>
    </row>
    <row r="39" spans="1:6" s="2" customFormat="1" ht="14.4" x14ac:dyDescent="0.3">
      <c r="A39" s="8">
        <v>549</v>
      </c>
      <c r="B39" s="25" t="s">
        <v>50</v>
      </c>
      <c r="C39" s="10">
        <v>17000</v>
      </c>
      <c r="D39" s="8"/>
      <c r="E39" s="5"/>
      <c r="F39" s="5"/>
    </row>
    <row r="40" spans="1:6" ht="14.4" x14ac:dyDescent="0.3">
      <c r="A40" s="8">
        <v>551</v>
      </c>
      <c r="B40" s="8" t="s">
        <v>5</v>
      </c>
      <c r="C40" s="10">
        <f>C41+C42</f>
        <v>260250</v>
      </c>
      <c r="D40" s="5"/>
      <c r="E40" s="5"/>
      <c r="F40" s="5"/>
    </row>
    <row r="41" spans="1:6" s="2" customFormat="1" ht="14.4" x14ac:dyDescent="0.3">
      <c r="A41" s="5"/>
      <c r="B41" s="5" t="s">
        <v>56</v>
      </c>
      <c r="C41" s="11">
        <v>19500</v>
      </c>
      <c r="D41" s="8"/>
      <c r="E41" s="5"/>
      <c r="F41" s="5"/>
    </row>
    <row r="42" spans="1:6" s="2" customFormat="1" ht="14.4" x14ac:dyDescent="0.3">
      <c r="A42" s="5"/>
      <c r="B42" s="5" t="s">
        <v>61</v>
      </c>
      <c r="C42" s="11">
        <v>240750</v>
      </c>
      <c r="D42" s="5"/>
      <c r="E42" s="5"/>
      <c r="F42" s="5"/>
    </row>
    <row r="43" spans="1:6" ht="14.4" x14ac:dyDescent="0.3">
      <c r="A43" s="8">
        <v>558</v>
      </c>
      <c r="B43" s="8" t="s">
        <v>35</v>
      </c>
      <c r="C43" s="10">
        <f>C44+C45+C46</f>
        <v>200000</v>
      </c>
      <c r="D43" s="5"/>
      <c r="E43" s="5"/>
      <c r="F43" s="5"/>
    </row>
    <row r="44" spans="1:6" ht="14.4" x14ac:dyDescent="0.3">
      <c r="A44" s="5"/>
      <c r="B44" s="5" t="s">
        <v>47</v>
      </c>
      <c r="C44" s="11">
        <v>50150</v>
      </c>
      <c r="D44" s="8"/>
      <c r="E44" s="5"/>
      <c r="F44" s="5"/>
    </row>
    <row r="45" spans="1:6" ht="14.4" x14ac:dyDescent="0.3">
      <c r="A45" s="5"/>
      <c r="B45" s="5" t="s">
        <v>57</v>
      </c>
      <c r="C45" s="11">
        <v>89850</v>
      </c>
      <c r="D45" s="8"/>
      <c r="E45" s="5"/>
      <c r="F45" s="5"/>
    </row>
    <row r="46" spans="1:6" ht="14.4" x14ac:dyDescent="0.3">
      <c r="A46" s="8"/>
      <c r="B46" s="5" t="s">
        <v>62</v>
      </c>
      <c r="C46" s="11">
        <v>60000</v>
      </c>
      <c r="D46" s="8"/>
      <c r="E46" s="5"/>
      <c r="F46" s="5"/>
    </row>
    <row r="47" spans="1:6" ht="14.4" x14ac:dyDescent="0.3">
      <c r="A47" s="8"/>
      <c r="B47" s="5"/>
      <c r="C47" s="11"/>
      <c r="D47" s="8"/>
      <c r="E47" s="5"/>
      <c r="F47" s="16"/>
    </row>
    <row r="48" spans="1:6" s="22" customFormat="1" ht="14.4" x14ac:dyDescent="0.3">
      <c r="A48" s="8"/>
      <c r="B48" s="8" t="s">
        <v>6</v>
      </c>
      <c r="C48" s="10">
        <f>C6+C11+C15+C19+C20+C31+C32+C33+C34+C39+C40+C43</f>
        <v>2903250</v>
      </c>
      <c r="D48" s="8"/>
      <c r="E48" s="8" t="s">
        <v>11</v>
      </c>
      <c r="F48" s="10">
        <f>F6+F9+F11+F13+F15+F16</f>
        <v>2903250</v>
      </c>
    </row>
    <row r="49" spans="1:7" s="22" customFormat="1" ht="14.4" x14ac:dyDescent="0.3">
      <c r="A49" s="17"/>
      <c r="B49" s="17"/>
      <c r="C49" s="18"/>
      <c r="D49" s="4"/>
      <c r="E49" s="4"/>
      <c r="F49" s="4"/>
    </row>
    <row r="50" spans="1:7" s="20" customFormat="1" ht="14.4" x14ac:dyDescent="0.3">
      <c r="A50" s="4"/>
      <c r="B50" s="19" t="s">
        <v>63</v>
      </c>
      <c r="C50" s="17"/>
      <c r="D50" s="17"/>
      <c r="E50" s="17"/>
      <c r="F50" s="4"/>
    </row>
    <row r="51" spans="1:7" s="22" customFormat="1" ht="14.4" x14ac:dyDescent="0.3">
      <c r="A51" s="4"/>
      <c r="B51" s="4"/>
      <c r="C51" s="4"/>
      <c r="D51" s="17"/>
      <c r="E51" s="4"/>
      <c r="F51" s="4"/>
      <c r="G51" s="20"/>
    </row>
    <row r="52" spans="1:7" s="20" customFormat="1" ht="14.4" x14ac:dyDescent="0.3">
      <c r="A52" s="4"/>
      <c r="B52" s="4"/>
      <c r="C52" s="4"/>
      <c r="D52" s="4"/>
      <c r="E52" s="4"/>
      <c r="F52" s="17"/>
      <c r="G52" s="22"/>
    </row>
    <row r="53" spans="1:7" s="20" customFormat="1" ht="14.4" x14ac:dyDescent="0.3">
      <c r="A53" s="4"/>
      <c r="B53" s="4"/>
      <c r="C53" s="4"/>
      <c r="D53" s="4"/>
      <c r="E53" s="4"/>
      <c r="F53" s="4"/>
    </row>
    <row r="54" spans="1:7" s="20" customFormat="1" x14ac:dyDescent="0.25">
      <c r="A54" s="2"/>
      <c r="B54" s="2"/>
      <c r="C54" s="2"/>
      <c r="D54" s="2"/>
      <c r="E54" s="2"/>
      <c r="F54" s="2"/>
    </row>
    <row r="55" spans="1:7" x14ac:dyDescent="0.25">
      <c r="G55" s="20"/>
    </row>
  </sheetData>
  <mergeCells count="3">
    <mergeCell ref="B1:F1"/>
    <mergeCell ref="A2:F2"/>
    <mergeCell ref="A3:F3"/>
  </mergeCells>
  <phoneticPr fontId="1" type="noConversion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Giblovi</dc:creator>
  <cp:lastModifiedBy>Zezuláková Ladislava</cp:lastModifiedBy>
  <cp:lastPrinted>2022-10-20T12:25:57Z</cp:lastPrinted>
  <dcterms:created xsi:type="dcterms:W3CDTF">2004-09-03T13:00:27Z</dcterms:created>
  <dcterms:modified xsi:type="dcterms:W3CDTF">2022-11-29T12:49:51Z</dcterms:modified>
</cp:coreProperties>
</file>